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M:\tnw\bt\imb\imb-shared\imb-current\Nicole&amp;Denzel\"/>
    </mc:Choice>
  </mc:AlternateContent>
  <xr:revisionPtr revIDLastSave="0" documentId="13_ncr:1_{8316CBC6-F8B0-441A-9AC4-9372AD279B1E}" xr6:coauthVersionLast="47" xr6:coauthVersionMax="47" xr10:uidLastSave="{00000000-0000-0000-0000-000000000000}"/>
  <bookViews>
    <workbookView xWindow="28680" yWindow="-75" windowWidth="29040" windowHeight="15840" activeTab="3" xr2:uid="{5C522F77-9C03-4DD1-932A-44E3A5426EEE}"/>
  </bookViews>
  <sheets>
    <sheet name="IMX2912" sheetId="1" r:id="rId1"/>
    <sheet name="IMX2913" sheetId="4" r:id="rId2"/>
    <sheet name="IMX2914" sheetId="5" r:id="rId3"/>
    <sheet name="IMX2915" sheetId="6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10" i="6" l="1"/>
  <c r="Z10" i="6"/>
  <c r="Y10" i="6"/>
  <c r="X10" i="6"/>
  <c r="W10" i="6"/>
  <c r="U10" i="6"/>
  <c r="T10" i="6"/>
  <c r="S10" i="6"/>
  <c r="R10" i="6"/>
  <c r="Q10" i="6"/>
  <c r="N10" i="6"/>
  <c r="M10" i="6"/>
  <c r="L10" i="6"/>
  <c r="K10" i="6"/>
  <c r="J10" i="6"/>
  <c r="G10" i="6"/>
  <c r="F10" i="6"/>
  <c r="E10" i="6"/>
  <c r="D10" i="6"/>
  <c r="C10" i="6"/>
  <c r="Z9" i="6"/>
  <c r="W9" i="6"/>
  <c r="T9" i="6"/>
  <c r="Q9" i="6"/>
  <c r="M9" i="6"/>
  <c r="J9" i="6"/>
  <c r="F9" i="6"/>
  <c r="C9" i="6"/>
  <c r="AA8" i="6"/>
  <c r="Z8" i="6"/>
  <c r="Y8" i="6"/>
  <c r="X8" i="6"/>
  <c r="W8" i="6"/>
  <c r="U8" i="6"/>
  <c r="T8" i="6"/>
  <c r="S8" i="6"/>
  <c r="R8" i="6"/>
  <c r="Q8" i="6"/>
  <c r="N8" i="6"/>
  <c r="M8" i="6"/>
  <c r="L8" i="6"/>
  <c r="K8" i="6"/>
  <c r="J8" i="6"/>
  <c r="G8" i="6"/>
  <c r="F8" i="6"/>
  <c r="E8" i="6"/>
  <c r="D8" i="6"/>
  <c r="C8" i="6"/>
  <c r="AA7" i="6"/>
  <c r="Z7" i="6"/>
  <c r="Y7" i="6"/>
  <c r="X7" i="6"/>
  <c r="W7" i="6"/>
  <c r="U7" i="6"/>
  <c r="T7" i="6"/>
  <c r="S7" i="6"/>
  <c r="R7" i="6"/>
  <c r="Q7" i="6"/>
  <c r="N7" i="6"/>
  <c r="M7" i="6"/>
  <c r="L7" i="6"/>
  <c r="K7" i="6"/>
  <c r="J7" i="6"/>
  <c r="G7" i="6"/>
  <c r="F7" i="6"/>
  <c r="E7" i="6"/>
  <c r="D7" i="6"/>
  <c r="C7" i="6"/>
  <c r="AA6" i="6"/>
  <c r="Z6" i="6"/>
  <c r="Y6" i="6"/>
  <c r="X6" i="6"/>
  <c r="W6" i="6"/>
  <c r="U6" i="6"/>
  <c r="T6" i="6"/>
  <c r="S6" i="6"/>
  <c r="R6" i="6"/>
  <c r="Q6" i="6"/>
  <c r="N6" i="6"/>
  <c r="M6" i="6"/>
  <c r="L6" i="6"/>
  <c r="K6" i="6"/>
  <c r="J6" i="6"/>
  <c r="G6" i="6"/>
  <c r="F6" i="6"/>
  <c r="E6" i="6"/>
  <c r="D6" i="6"/>
  <c r="C6" i="6"/>
  <c r="AA5" i="6"/>
  <c r="Z5" i="6"/>
  <c r="Y5" i="6"/>
  <c r="X5" i="6"/>
  <c r="W5" i="6"/>
  <c r="U5" i="6"/>
  <c r="T5" i="6"/>
  <c r="S5" i="6"/>
  <c r="R5" i="6"/>
  <c r="Q5" i="6"/>
  <c r="N5" i="6"/>
  <c r="M5" i="6"/>
  <c r="L5" i="6"/>
  <c r="K5" i="6"/>
  <c r="J5" i="6"/>
  <c r="G5" i="6"/>
  <c r="F5" i="6"/>
  <c r="E5" i="6"/>
  <c r="D5" i="6"/>
  <c r="C5" i="6"/>
  <c r="AA4" i="6"/>
  <c r="Z4" i="6"/>
  <c r="Y4" i="6"/>
  <c r="X4" i="6"/>
  <c r="W4" i="6"/>
  <c r="U4" i="6"/>
  <c r="T4" i="6"/>
  <c r="S4" i="6"/>
  <c r="R4" i="6"/>
  <c r="Q4" i="6"/>
  <c r="N4" i="6"/>
  <c r="M4" i="6"/>
  <c r="L4" i="6"/>
  <c r="K4" i="6"/>
  <c r="J4" i="6"/>
  <c r="G4" i="6"/>
  <c r="F4" i="6"/>
  <c r="E4" i="6"/>
  <c r="D4" i="6"/>
  <c r="C4" i="6"/>
  <c r="Z10" i="5"/>
  <c r="Y10" i="5"/>
  <c r="X10" i="5"/>
  <c r="W10" i="5"/>
  <c r="T10" i="5"/>
  <c r="S10" i="5"/>
  <c r="R10" i="5"/>
  <c r="Q10" i="5"/>
  <c r="N10" i="5"/>
  <c r="M10" i="5"/>
  <c r="L10" i="5"/>
  <c r="K10" i="5"/>
  <c r="J10" i="5"/>
  <c r="F10" i="5"/>
  <c r="E10" i="5"/>
  <c r="D10" i="5"/>
  <c r="C10" i="5"/>
  <c r="Z9" i="5"/>
  <c r="W9" i="5"/>
  <c r="T9" i="5"/>
  <c r="Q9" i="5"/>
  <c r="M9" i="5"/>
  <c r="J9" i="5"/>
  <c r="F9" i="5"/>
  <c r="C9" i="5"/>
  <c r="AA8" i="5"/>
  <c r="Z8" i="5"/>
  <c r="Y8" i="5"/>
  <c r="X8" i="5"/>
  <c r="W8" i="5"/>
  <c r="U8" i="5"/>
  <c r="T8" i="5"/>
  <c r="S8" i="5"/>
  <c r="R8" i="5"/>
  <c r="Q8" i="5"/>
  <c r="N8" i="5"/>
  <c r="M8" i="5"/>
  <c r="L8" i="5"/>
  <c r="K8" i="5"/>
  <c r="J8" i="5"/>
  <c r="G8" i="5"/>
  <c r="F8" i="5"/>
  <c r="E8" i="5"/>
  <c r="D8" i="5"/>
  <c r="C8" i="5"/>
  <c r="AA7" i="5"/>
  <c r="Z7" i="5"/>
  <c r="Y7" i="5"/>
  <c r="X7" i="5"/>
  <c r="W7" i="5"/>
  <c r="U7" i="5"/>
  <c r="T7" i="5"/>
  <c r="S7" i="5"/>
  <c r="R7" i="5"/>
  <c r="Q7" i="5"/>
  <c r="N7" i="5"/>
  <c r="M7" i="5"/>
  <c r="L7" i="5"/>
  <c r="K7" i="5"/>
  <c r="J7" i="5"/>
  <c r="G7" i="5"/>
  <c r="F7" i="5"/>
  <c r="E7" i="5"/>
  <c r="D7" i="5"/>
  <c r="C7" i="5"/>
  <c r="AA6" i="5"/>
  <c r="Z6" i="5"/>
  <c r="Y6" i="5"/>
  <c r="X6" i="5"/>
  <c r="W6" i="5"/>
  <c r="U6" i="5"/>
  <c r="T6" i="5"/>
  <c r="S6" i="5"/>
  <c r="R6" i="5"/>
  <c r="Q6" i="5"/>
  <c r="N6" i="5"/>
  <c r="M6" i="5"/>
  <c r="L6" i="5"/>
  <c r="K6" i="5"/>
  <c r="J6" i="5"/>
  <c r="G6" i="5"/>
  <c r="F6" i="5"/>
  <c r="E6" i="5"/>
  <c r="D6" i="5"/>
  <c r="C6" i="5"/>
  <c r="AA5" i="5"/>
  <c r="Z5" i="5"/>
  <c r="Y5" i="5"/>
  <c r="X5" i="5"/>
  <c r="W5" i="5"/>
  <c r="U5" i="5"/>
  <c r="T5" i="5"/>
  <c r="S5" i="5"/>
  <c r="R5" i="5"/>
  <c r="Q5" i="5"/>
  <c r="N5" i="5"/>
  <c r="M5" i="5"/>
  <c r="L5" i="5"/>
  <c r="K5" i="5"/>
  <c r="J5" i="5"/>
  <c r="G5" i="5"/>
  <c r="F5" i="5"/>
  <c r="E5" i="5"/>
  <c r="D5" i="5"/>
  <c r="C5" i="5"/>
  <c r="AA4" i="5"/>
  <c r="Z4" i="5"/>
  <c r="Y4" i="5"/>
  <c r="X4" i="5"/>
  <c r="W4" i="5"/>
  <c r="U4" i="5"/>
  <c r="T4" i="5"/>
  <c r="S4" i="5"/>
  <c r="R4" i="5"/>
  <c r="Q4" i="5"/>
  <c r="N4" i="5"/>
  <c r="M4" i="5"/>
  <c r="L4" i="5"/>
  <c r="K4" i="5"/>
  <c r="J4" i="5"/>
  <c r="G4" i="5"/>
  <c r="F4" i="5"/>
  <c r="E4" i="5"/>
  <c r="D4" i="5"/>
  <c r="C4" i="5"/>
  <c r="AA10" i="1"/>
  <c r="Z10" i="1"/>
  <c r="Y10" i="1"/>
  <c r="X10" i="1"/>
  <c r="W10" i="1"/>
  <c r="U10" i="1"/>
  <c r="T10" i="1"/>
  <c r="S10" i="1"/>
  <c r="R10" i="1"/>
  <c r="Q10" i="1"/>
  <c r="N10" i="1"/>
  <c r="M10" i="1"/>
  <c r="L10" i="1"/>
  <c r="K10" i="1"/>
  <c r="J10" i="1"/>
  <c r="G10" i="1"/>
  <c r="F10" i="1"/>
  <c r="E10" i="1"/>
  <c r="D10" i="1"/>
  <c r="C10" i="1"/>
  <c r="Z9" i="1"/>
  <c r="W9" i="1"/>
  <c r="T9" i="1"/>
  <c r="Q9" i="1"/>
  <c r="M9" i="1"/>
  <c r="J9" i="1"/>
  <c r="F9" i="1"/>
  <c r="C9" i="1"/>
  <c r="AA8" i="1"/>
  <c r="Z8" i="1"/>
  <c r="Y8" i="1"/>
  <c r="X8" i="1"/>
  <c r="W8" i="1"/>
  <c r="U8" i="1"/>
  <c r="T8" i="1"/>
  <c r="S8" i="1"/>
  <c r="R8" i="1"/>
  <c r="Q8" i="1"/>
  <c r="N8" i="1"/>
  <c r="M8" i="1"/>
  <c r="L8" i="1"/>
  <c r="K8" i="1"/>
  <c r="J8" i="1"/>
  <c r="G8" i="1"/>
  <c r="F8" i="1"/>
  <c r="E8" i="1"/>
  <c r="D8" i="1"/>
  <c r="C8" i="1"/>
  <c r="AA7" i="1"/>
  <c r="Z7" i="1"/>
  <c r="Y7" i="1"/>
  <c r="X7" i="1"/>
  <c r="W7" i="1"/>
  <c r="U7" i="1"/>
  <c r="T7" i="1"/>
  <c r="S7" i="1"/>
  <c r="R7" i="1"/>
  <c r="Q7" i="1"/>
  <c r="N7" i="1"/>
  <c r="M7" i="1"/>
  <c r="L7" i="1"/>
  <c r="K7" i="1"/>
  <c r="J7" i="1"/>
  <c r="G7" i="1"/>
  <c r="F7" i="1"/>
  <c r="E7" i="1"/>
  <c r="D7" i="1"/>
  <c r="C7" i="1"/>
  <c r="AA6" i="1"/>
  <c r="Z6" i="1"/>
  <c r="Y6" i="1"/>
  <c r="X6" i="1"/>
  <c r="W6" i="1"/>
  <c r="U6" i="1"/>
  <c r="T6" i="1"/>
  <c r="S6" i="1"/>
  <c r="R6" i="1"/>
  <c r="Q6" i="1"/>
  <c r="N6" i="1"/>
  <c r="M6" i="1"/>
  <c r="L6" i="1"/>
  <c r="K6" i="1"/>
  <c r="J6" i="1"/>
  <c r="G6" i="1"/>
  <c r="F6" i="1"/>
  <c r="E6" i="1"/>
  <c r="D6" i="1"/>
  <c r="C6" i="1"/>
  <c r="AA5" i="1"/>
  <c r="Z5" i="1"/>
  <c r="Y5" i="1"/>
  <c r="X5" i="1"/>
  <c r="W5" i="1"/>
  <c r="U5" i="1"/>
  <c r="T5" i="1"/>
  <c r="S5" i="1"/>
  <c r="R5" i="1"/>
  <c r="Q5" i="1"/>
  <c r="N5" i="1"/>
  <c r="M5" i="1"/>
  <c r="L5" i="1"/>
  <c r="K5" i="1"/>
  <c r="J5" i="1"/>
  <c r="G5" i="1"/>
  <c r="F5" i="1"/>
  <c r="E5" i="1"/>
  <c r="D5" i="1"/>
  <c r="C5" i="1"/>
  <c r="AA4" i="1"/>
  <c r="Z4" i="1"/>
  <c r="Y4" i="1"/>
  <c r="X4" i="1"/>
  <c r="W4" i="1"/>
  <c r="U4" i="1"/>
  <c r="T4" i="1"/>
  <c r="S4" i="1"/>
  <c r="R4" i="1"/>
  <c r="Q4" i="1"/>
  <c r="N4" i="1"/>
  <c r="M4" i="1"/>
  <c r="L4" i="1"/>
  <c r="K4" i="1"/>
  <c r="J4" i="1"/>
  <c r="G4" i="1"/>
  <c r="F4" i="1"/>
  <c r="E4" i="1"/>
  <c r="D4" i="1"/>
  <c r="C4" i="1"/>
  <c r="L289" i="6" l="1"/>
  <c r="K289" i="6"/>
  <c r="J289" i="6"/>
  <c r="G289" i="6"/>
  <c r="F289" i="6"/>
  <c r="E289" i="6"/>
  <c r="D289" i="6"/>
  <c r="C289" i="6"/>
  <c r="N288" i="6"/>
  <c r="M288" i="6"/>
  <c r="L288" i="6"/>
  <c r="K288" i="6"/>
  <c r="J288" i="6"/>
  <c r="G288" i="6"/>
  <c r="F288" i="6"/>
  <c r="E288" i="6"/>
  <c r="D288" i="6"/>
  <c r="C288" i="6"/>
  <c r="N287" i="6"/>
  <c r="M287" i="6"/>
  <c r="L287" i="6"/>
  <c r="K287" i="6"/>
  <c r="J287" i="6"/>
  <c r="G287" i="6"/>
  <c r="F287" i="6"/>
  <c r="E287" i="6"/>
  <c r="D287" i="6"/>
  <c r="C287" i="6"/>
  <c r="H246" i="6"/>
  <c r="G246" i="6"/>
  <c r="D246" i="6"/>
  <c r="C246" i="6"/>
  <c r="H245" i="6"/>
  <c r="G245" i="6"/>
  <c r="D245" i="6"/>
  <c r="C245" i="6"/>
  <c r="H244" i="6"/>
  <c r="G244" i="6"/>
  <c r="D244" i="6"/>
  <c r="C244" i="6"/>
  <c r="N203" i="6"/>
  <c r="M203" i="6"/>
  <c r="L203" i="6"/>
  <c r="K203" i="6"/>
  <c r="J203" i="6"/>
  <c r="G203" i="6"/>
  <c r="F203" i="6"/>
  <c r="E203" i="6"/>
  <c r="D203" i="6"/>
  <c r="C203" i="6"/>
  <c r="N202" i="6"/>
  <c r="M202" i="6"/>
  <c r="L202" i="6"/>
  <c r="K202" i="6"/>
  <c r="J202" i="6"/>
  <c r="G202" i="6"/>
  <c r="F202" i="6"/>
  <c r="E202" i="6"/>
  <c r="D202" i="6"/>
  <c r="C202" i="6"/>
  <c r="N201" i="6"/>
  <c r="M201" i="6"/>
  <c r="L201" i="6"/>
  <c r="K201" i="6"/>
  <c r="J201" i="6"/>
  <c r="G201" i="6"/>
  <c r="F201" i="6"/>
  <c r="E201" i="6"/>
  <c r="D201" i="6"/>
  <c r="C201" i="6"/>
  <c r="N160" i="6"/>
  <c r="M160" i="6"/>
  <c r="L160" i="6"/>
  <c r="K160" i="6"/>
  <c r="J160" i="6"/>
  <c r="G160" i="6"/>
  <c r="F160" i="6"/>
  <c r="E160" i="6"/>
  <c r="D160" i="6"/>
  <c r="C160" i="6"/>
  <c r="N159" i="6"/>
  <c r="M159" i="6"/>
  <c r="L159" i="6"/>
  <c r="K159" i="6"/>
  <c r="J159" i="6"/>
  <c r="G159" i="6"/>
  <c r="F159" i="6"/>
  <c r="E159" i="6"/>
  <c r="D159" i="6"/>
  <c r="C159" i="6"/>
  <c r="N158" i="6"/>
  <c r="M158" i="6"/>
  <c r="L158" i="6"/>
  <c r="K158" i="6"/>
  <c r="J158" i="6"/>
  <c r="G158" i="6"/>
  <c r="F158" i="6"/>
  <c r="E158" i="6"/>
  <c r="D158" i="6"/>
  <c r="C158" i="6"/>
  <c r="N117" i="6"/>
  <c r="M117" i="6"/>
  <c r="L117" i="6"/>
  <c r="K117" i="6"/>
  <c r="J117" i="6"/>
  <c r="G117" i="6"/>
  <c r="F117" i="6"/>
  <c r="E117" i="6"/>
  <c r="D117" i="6"/>
  <c r="C117" i="6"/>
  <c r="N116" i="6"/>
  <c r="M116" i="6"/>
  <c r="L116" i="6"/>
  <c r="K116" i="6"/>
  <c r="J116" i="6"/>
  <c r="G116" i="6"/>
  <c r="F116" i="6"/>
  <c r="E116" i="6"/>
  <c r="D116" i="6"/>
  <c r="C116" i="6"/>
  <c r="N115" i="6"/>
  <c r="M115" i="6"/>
  <c r="L115" i="6"/>
  <c r="K115" i="6"/>
  <c r="J115" i="6"/>
  <c r="G115" i="6"/>
  <c r="F115" i="6"/>
  <c r="E115" i="6"/>
  <c r="D115" i="6"/>
  <c r="C115" i="6"/>
  <c r="N74" i="6"/>
  <c r="M74" i="6"/>
  <c r="L74" i="6"/>
  <c r="K74" i="6"/>
  <c r="J74" i="6"/>
  <c r="G74" i="6"/>
  <c r="F74" i="6"/>
  <c r="E74" i="6"/>
  <c r="D74" i="6"/>
  <c r="C74" i="6"/>
  <c r="N73" i="6"/>
  <c r="M73" i="6"/>
  <c r="L73" i="6"/>
  <c r="K73" i="6"/>
  <c r="J73" i="6"/>
  <c r="G73" i="6"/>
  <c r="F73" i="6"/>
  <c r="E73" i="6"/>
  <c r="D73" i="6"/>
  <c r="C73" i="6"/>
  <c r="N72" i="6"/>
  <c r="M72" i="6"/>
  <c r="L72" i="6"/>
  <c r="K72" i="6"/>
  <c r="J72" i="6"/>
  <c r="G72" i="6"/>
  <c r="F72" i="6"/>
  <c r="E72" i="6"/>
  <c r="D72" i="6"/>
  <c r="C72" i="6"/>
  <c r="N31" i="6"/>
  <c r="M31" i="6"/>
  <c r="L31" i="6"/>
  <c r="K31" i="6"/>
  <c r="J31" i="6"/>
  <c r="G31" i="6"/>
  <c r="F31" i="6"/>
  <c r="E31" i="6"/>
  <c r="D31" i="6"/>
  <c r="C31" i="6"/>
  <c r="N30" i="6"/>
  <c r="M30" i="6"/>
  <c r="L30" i="6"/>
  <c r="K30" i="6"/>
  <c r="J30" i="6"/>
  <c r="G30" i="6"/>
  <c r="F30" i="6"/>
  <c r="E30" i="6"/>
  <c r="D30" i="6"/>
  <c r="C30" i="6"/>
  <c r="N29" i="6"/>
  <c r="M29" i="6"/>
  <c r="L29" i="6"/>
  <c r="K29" i="6"/>
  <c r="J29" i="6"/>
  <c r="G29" i="6"/>
  <c r="F29" i="6"/>
  <c r="E29" i="6"/>
  <c r="D29" i="6"/>
  <c r="C29" i="6"/>
  <c r="L289" i="5"/>
  <c r="K289" i="5"/>
  <c r="J289" i="5"/>
  <c r="G289" i="5"/>
  <c r="F289" i="5"/>
  <c r="E289" i="5"/>
  <c r="D289" i="5"/>
  <c r="C289" i="5"/>
  <c r="N288" i="5"/>
  <c r="M288" i="5"/>
  <c r="L288" i="5"/>
  <c r="K288" i="5"/>
  <c r="J288" i="5"/>
  <c r="G288" i="5"/>
  <c r="F288" i="5"/>
  <c r="E288" i="5"/>
  <c r="D288" i="5"/>
  <c r="C288" i="5"/>
  <c r="N287" i="5"/>
  <c r="M287" i="5"/>
  <c r="L287" i="5"/>
  <c r="K287" i="5"/>
  <c r="J287" i="5"/>
  <c r="G287" i="5"/>
  <c r="F287" i="5"/>
  <c r="E287" i="5"/>
  <c r="D287" i="5"/>
  <c r="C287" i="5"/>
  <c r="H246" i="5"/>
  <c r="G246" i="5"/>
  <c r="D246" i="5"/>
  <c r="C246" i="5"/>
  <c r="H245" i="5"/>
  <c r="G245" i="5"/>
  <c r="D245" i="5"/>
  <c r="C245" i="5"/>
  <c r="H244" i="5"/>
  <c r="G244" i="5"/>
  <c r="D244" i="5"/>
  <c r="C244" i="5"/>
  <c r="N203" i="5"/>
  <c r="M203" i="5"/>
  <c r="L203" i="5"/>
  <c r="K203" i="5"/>
  <c r="J203" i="5"/>
  <c r="G203" i="5"/>
  <c r="F203" i="5"/>
  <c r="E203" i="5"/>
  <c r="D203" i="5"/>
  <c r="C203" i="5"/>
  <c r="N202" i="5"/>
  <c r="M202" i="5"/>
  <c r="L202" i="5"/>
  <c r="K202" i="5"/>
  <c r="J202" i="5"/>
  <c r="G202" i="5"/>
  <c r="F202" i="5"/>
  <c r="E202" i="5"/>
  <c r="D202" i="5"/>
  <c r="C202" i="5"/>
  <c r="N201" i="5"/>
  <c r="M201" i="5"/>
  <c r="L201" i="5"/>
  <c r="K201" i="5"/>
  <c r="J201" i="5"/>
  <c r="G201" i="5"/>
  <c r="F201" i="5"/>
  <c r="E201" i="5"/>
  <c r="D201" i="5"/>
  <c r="C201" i="5"/>
  <c r="N160" i="5"/>
  <c r="M160" i="5"/>
  <c r="L160" i="5"/>
  <c r="K160" i="5"/>
  <c r="J160" i="5"/>
  <c r="G160" i="5"/>
  <c r="F160" i="5"/>
  <c r="E160" i="5"/>
  <c r="D160" i="5"/>
  <c r="C160" i="5"/>
  <c r="N159" i="5"/>
  <c r="M159" i="5"/>
  <c r="L159" i="5"/>
  <c r="K159" i="5"/>
  <c r="J159" i="5"/>
  <c r="G159" i="5"/>
  <c r="F159" i="5"/>
  <c r="E159" i="5"/>
  <c r="D159" i="5"/>
  <c r="C159" i="5"/>
  <c r="N158" i="5"/>
  <c r="M158" i="5"/>
  <c r="L158" i="5"/>
  <c r="K158" i="5"/>
  <c r="J158" i="5"/>
  <c r="G158" i="5"/>
  <c r="F158" i="5"/>
  <c r="E158" i="5"/>
  <c r="D158" i="5"/>
  <c r="C158" i="5"/>
  <c r="N117" i="5"/>
  <c r="M117" i="5"/>
  <c r="L117" i="5"/>
  <c r="K117" i="5"/>
  <c r="J117" i="5"/>
  <c r="G117" i="5"/>
  <c r="F117" i="5"/>
  <c r="E117" i="5"/>
  <c r="D117" i="5"/>
  <c r="C117" i="5"/>
  <c r="N116" i="5"/>
  <c r="M116" i="5"/>
  <c r="L116" i="5"/>
  <c r="K116" i="5"/>
  <c r="J116" i="5"/>
  <c r="G116" i="5"/>
  <c r="F116" i="5"/>
  <c r="E116" i="5"/>
  <c r="D116" i="5"/>
  <c r="C116" i="5"/>
  <c r="N115" i="5"/>
  <c r="M115" i="5"/>
  <c r="L115" i="5"/>
  <c r="K115" i="5"/>
  <c r="J115" i="5"/>
  <c r="G115" i="5"/>
  <c r="F115" i="5"/>
  <c r="E115" i="5"/>
  <c r="D115" i="5"/>
  <c r="C115" i="5"/>
  <c r="N74" i="5"/>
  <c r="M74" i="5"/>
  <c r="L74" i="5"/>
  <c r="K74" i="5"/>
  <c r="J74" i="5"/>
  <c r="G74" i="5"/>
  <c r="F74" i="5"/>
  <c r="E74" i="5"/>
  <c r="D74" i="5"/>
  <c r="C74" i="5"/>
  <c r="N73" i="5"/>
  <c r="M73" i="5"/>
  <c r="L73" i="5"/>
  <c r="K73" i="5"/>
  <c r="J73" i="5"/>
  <c r="G73" i="5"/>
  <c r="F73" i="5"/>
  <c r="E73" i="5"/>
  <c r="D73" i="5"/>
  <c r="C73" i="5"/>
  <c r="N72" i="5"/>
  <c r="M72" i="5"/>
  <c r="L72" i="5"/>
  <c r="K72" i="5"/>
  <c r="J72" i="5"/>
  <c r="G72" i="5"/>
  <c r="F72" i="5"/>
  <c r="E72" i="5"/>
  <c r="D72" i="5"/>
  <c r="C72" i="5"/>
  <c r="N31" i="5"/>
  <c r="M31" i="5"/>
  <c r="L31" i="5"/>
  <c r="K31" i="5"/>
  <c r="J31" i="5"/>
  <c r="G31" i="5"/>
  <c r="F31" i="5"/>
  <c r="E31" i="5"/>
  <c r="D31" i="5"/>
  <c r="C31" i="5"/>
  <c r="N30" i="5"/>
  <c r="M30" i="5"/>
  <c r="L30" i="5"/>
  <c r="K30" i="5"/>
  <c r="J30" i="5"/>
  <c r="G30" i="5"/>
  <c r="F30" i="5"/>
  <c r="E30" i="5"/>
  <c r="D30" i="5"/>
  <c r="C30" i="5"/>
  <c r="N29" i="5"/>
  <c r="M29" i="5"/>
  <c r="L29" i="5"/>
  <c r="K29" i="5"/>
  <c r="J29" i="5"/>
  <c r="G29" i="5"/>
  <c r="F29" i="5"/>
  <c r="E29" i="5"/>
  <c r="D29" i="5"/>
  <c r="C29" i="5"/>
  <c r="L289" i="4"/>
  <c r="K289" i="4"/>
  <c r="J289" i="4"/>
  <c r="G289" i="4"/>
  <c r="F289" i="4"/>
  <c r="E289" i="4"/>
  <c r="D289" i="4"/>
  <c r="C289" i="4"/>
  <c r="N288" i="4"/>
  <c r="M288" i="4"/>
  <c r="L288" i="4"/>
  <c r="K288" i="4"/>
  <c r="J288" i="4"/>
  <c r="G288" i="4"/>
  <c r="F288" i="4"/>
  <c r="E288" i="4"/>
  <c r="D288" i="4"/>
  <c r="C288" i="4"/>
  <c r="N287" i="4"/>
  <c r="M287" i="4"/>
  <c r="L287" i="4"/>
  <c r="K287" i="4"/>
  <c r="J287" i="4"/>
  <c r="G287" i="4"/>
  <c r="F287" i="4"/>
  <c r="E287" i="4"/>
  <c r="D287" i="4"/>
  <c r="C287" i="4"/>
  <c r="H246" i="4"/>
  <c r="G246" i="4"/>
  <c r="D246" i="4"/>
  <c r="C246" i="4"/>
  <c r="H245" i="4"/>
  <c r="G245" i="4"/>
  <c r="D245" i="4"/>
  <c r="C245" i="4"/>
  <c r="H244" i="4"/>
  <c r="G244" i="4"/>
  <c r="D244" i="4"/>
  <c r="C244" i="4"/>
  <c r="N203" i="4"/>
  <c r="M203" i="4"/>
  <c r="L203" i="4"/>
  <c r="K203" i="4"/>
  <c r="J203" i="4"/>
  <c r="G203" i="4"/>
  <c r="F203" i="4"/>
  <c r="E203" i="4"/>
  <c r="D203" i="4"/>
  <c r="C203" i="4"/>
  <c r="N202" i="4"/>
  <c r="M202" i="4"/>
  <c r="L202" i="4"/>
  <c r="K202" i="4"/>
  <c r="J202" i="4"/>
  <c r="G202" i="4"/>
  <c r="F202" i="4"/>
  <c r="E202" i="4"/>
  <c r="D202" i="4"/>
  <c r="C202" i="4"/>
  <c r="N201" i="4"/>
  <c r="M201" i="4"/>
  <c r="L201" i="4"/>
  <c r="K201" i="4"/>
  <c r="J201" i="4"/>
  <c r="G201" i="4"/>
  <c r="F201" i="4"/>
  <c r="E201" i="4"/>
  <c r="D201" i="4"/>
  <c r="C201" i="4"/>
  <c r="N160" i="4"/>
  <c r="M160" i="4"/>
  <c r="L160" i="4"/>
  <c r="K160" i="4"/>
  <c r="J160" i="4"/>
  <c r="G160" i="4"/>
  <c r="F160" i="4"/>
  <c r="E160" i="4"/>
  <c r="D160" i="4"/>
  <c r="C160" i="4"/>
  <c r="N159" i="4"/>
  <c r="M159" i="4"/>
  <c r="L159" i="4"/>
  <c r="K159" i="4"/>
  <c r="J159" i="4"/>
  <c r="G159" i="4"/>
  <c r="F159" i="4"/>
  <c r="E159" i="4"/>
  <c r="D159" i="4"/>
  <c r="C159" i="4"/>
  <c r="N158" i="4"/>
  <c r="M158" i="4"/>
  <c r="L158" i="4"/>
  <c r="K158" i="4"/>
  <c r="J158" i="4"/>
  <c r="G158" i="4"/>
  <c r="F158" i="4"/>
  <c r="E158" i="4"/>
  <c r="D158" i="4"/>
  <c r="C158" i="4"/>
  <c r="N117" i="4"/>
  <c r="M117" i="4"/>
  <c r="L117" i="4"/>
  <c r="K117" i="4"/>
  <c r="J117" i="4"/>
  <c r="G117" i="4"/>
  <c r="F117" i="4"/>
  <c r="E117" i="4"/>
  <c r="D117" i="4"/>
  <c r="C117" i="4"/>
  <c r="N116" i="4"/>
  <c r="M116" i="4"/>
  <c r="L116" i="4"/>
  <c r="K116" i="4"/>
  <c r="J116" i="4"/>
  <c r="G116" i="4"/>
  <c r="F116" i="4"/>
  <c r="E116" i="4"/>
  <c r="D116" i="4"/>
  <c r="C116" i="4"/>
  <c r="N115" i="4"/>
  <c r="M115" i="4"/>
  <c r="L115" i="4"/>
  <c r="K115" i="4"/>
  <c r="J115" i="4"/>
  <c r="G115" i="4"/>
  <c r="F115" i="4"/>
  <c r="E115" i="4"/>
  <c r="D115" i="4"/>
  <c r="C115" i="4"/>
  <c r="N74" i="4"/>
  <c r="M74" i="4"/>
  <c r="L74" i="4"/>
  <c r="K74" i="4"/>
  <c r="J74" i="4"/>
  <c r="G74" i="4"/>
  <c r="F74" i="4"/>
  <c r="E74" i="4"/>
  <c r="D74" i="4"/>
  <c r="C74" i="4"/>
  <c r="N73" i="4"/>
  <c r="M73" i="4"/>
  <c r="L73" i="4"/>
  <c r="K73" i="4"/>
  <c r="J73" i="4"/>
  <c r="G73" i="4"/>
  <c r="F73" i="4"/>
  <c r="E73" i="4"/>
  <c r="D73" i="4"/>
  <c r="C73" i="4"/>
  <c r="N72" i="4"/>
  <c r="M72" i="4"/>
  <c r="L72" i="4"/>
  <c r="K72" i="4"/>
  <c r="J72" i="4"/>
  <c r="G72" i="4"/>
  <c r="F72" i="4"/>
  <c r="E72" i="4"/>
  <c r="D72" i="4"/>
  <c r="C72" i="4"/>
  <c r="N31" i="4"/>
  <c r="M31" i="4"/>
  <c r="L31" i="4"/>
  <c r="K31" i="4"/>
  <c r="J31" i="4"/>
  <c r="G31" i="4"/>
  <c r="F31" i="4"/>
  <c r="E31" i="4"/>
  <c r="D31" i="4"/>
  <c r="C31" i="4"/>
  <c r="N30" i="4"/>
  <c r="M30" i="4"/>
  <c r="L30" i="4"/>
  <c r="K30" i="4"/>
  <c r="J30" i="4"/>
  <c r="G30" i="4"/>
  <c r="F30" i="4"/>
  <c r="E30" i="4"/>
  <c r="D30" i="4"/>
  <c r="C30" i="4"/>
  <c r="N29" i="4"/>
  <c r="M29" i="4"/>
  <c r="L29" i="4"/>
  <c r="K29" i="4"/>
  <c r="J29" i="4"/>
  <c r="G29" i="4"/>
  <c r="F29" i="4"/>
  <c r="E29" i="4"/>
  <c r="D29" i="4"/>
  <c r="C29" i="4"/>
  <c r="L289" i="1"/>
  <c r="K289" i="1"/>
  <c r="J289" i="1"/>
  <c r="G289" i="1"/>
  <c r="F289" i="1"/>
  <c r="E289" i="1"/>
  <c r="D289" i="1"/>
  <c r="C289" i="1"/>
  <c r="N288" i="1"/>
  <c r="M288" i="1"/>
  <c r="L288" i="1"/>
  <c r="K288" i="1"/>
  <c r="J288" i="1"/>
  <c r="G288" i="1"/>
  <c r="F288" i="1"/>
  <c r="E288" i="1"/>
  <c r="D288" i="1"/>
  <c r="C288" i="1"/>
  <c r="N287" i="1"/>
  <c r="M287" i="1"/>
  <c r="L287" i="1"/>
  <c r="K287" i="1"/>
  <c r="J287" i="1"/>
  <c r="G287" i="1"/>
  <c r="F287" i="1"/>
  <c r="E287" i="1"/>
  <c r="D287" i="1"/>
  <c r="C287" i="1"/>
  <c r="H246" i="1"/>
  <c r="G246" i="1"/>
  <c r="D246" i="1"/>
  <c r="C246" i="1"/>
  <c r="H245" i="1"/>
  <c r="G245" i="1"/>
  <c r="D245" i="1"/>
  <c r="C245" i="1"/>
  <c r="H244" i="1"/>
  <c r="G244" i="1"/>
  <c r="D244" i="1"/>
  <c r="C244" i="1"/>
  <c r="N203" i="1"/>
  <c r="M203" i="1"/>
  <c r="L203" i="1"/>
  <c r="K203" i="1"/>
  <c r="J203" i="1"/>
  <c r="G203" i="1"/>
  <c r="F203" i="1"/>
  <c r="E203" i="1"/>
  <c r="D203" i="1"/>
  <c r="C203" i="1"/>
  <c r="N202" i="1"/>
  <c r="M202" i="1"/>
  <c r="L202" i="1"/>
  <c r="K202" i="1"/>
  <c r="J202" i="1"/>
  <c r="G202" i="1"/>
  <c r="F202" i="1"/>
  <c r="E202" i="1"/>
  <c r="D202" i="1"/>
  <c r="C202" i="1"/>
  <c r="N201" i="1"/>
  <c r="M201" i="1"/>
  <c r="L201" i="1"/>
  <c r="K201" i="1"/>
  <c r="J201" i="1"/>
  <c r="G201" i="1"/>
  <c r="F201" i="1"/>
  <c r="E201" i="1"/>
  <c r="D201" i="1"/>
  <c r="C201" i="1"/>
  <c r="N160" i="1"/>
  <c r="M160" i="1"/>
  <c r="L160" i="1"/>
  <c r="K160" i="1"/>
  <c r="J160" i="1"/>
  <c r="G160" i="1"/>
  <c r="F160" i="1"/>
  <c r="E160" i="1"/>
  <c r="D160" i="1"/>
  <c r="C160" i="1"/>
  <c r="N159" i="1"/>
  <c r="M159" i="1"/>
  <c r="L159" i="1"/>
  <c r="K159" i="1"/>
  <c r="J159" i="1"/>
  <c r="G159" i="1"/>
  <c r="F159" i="1"/>
  <c r="E159" i="1"/>
  <c r="D159" i="1"/>
  <c r="C159" i="1"/>
  <c r="N158" i="1"/>
  <c r="M158" i="1"/>
  <c r="L158" i="1"/>
  <c r="K158" i="1"/>
  <c r="J158" i="1"/>
  <c r="G158" i="1"/>
  <c r="F158" i="1"/>
  <c r="E158" i="1"/>
  <c r="D158" i="1"/>
  <c r="C158" i="1"/>
  <c r="N117" i="1"/>
  <c r="M117" i="1"/>
  <c r="L117" i="1"/>
  <c r="K117" i="1"/>
  <c r="J117" i="1"/>
  <c r="G117" i="1"/>
  <c r="F117" i="1"/>
  <c r="E117" i="1"/>
  <c r="D117" i="1"/>
  <c r="C117" i="1"/>
  <c r="N116" i="1"/>
  <c r="M116" i="1"/>
  <c r="L116" i="1"/>
  <c r="K116" i="1"/>
  <c r="J116" i="1"/>
  <c r="G116" i="1"/>
  <c r="F116" i="1"/>
  <c r="E116" i="1"/>
  <c r="D116" i="1"/>
  <c r="C116" i="1"/>
  <c r="N115" i="1"/>
  <c r="M115" i="1"/>
  <c r="L115" i="1"/>
  <c r="K115" i="1"/>
  <c r="J115" i="1"/>
  <c r="G115" i="1"/>
  <c r="F115" i="1"/>
  <c r="E115" i="1"/>
  <c r="D115" i="1"/>
  <c r="C115" i="1"/>
  <c r="N74" i="1"/>
  <c r="M74" i="1"/>
  <c r="L74" i="1"/>
  <c r="K74" i="1"/>
  <c r="J74" i="1"/>
  <c r="G74" i="1"/>
  <c r="F74" i="1"/>
  <c r="E74" i="1"/>
  <c r="D74" i="1"/>
  <c r="C74" i="1"/>
  <c r="N73" i="1"/>
  <c r="M73" i="1"/>
  <c r="L73" i="1"/>
  <c r="K73" i="1"/>
  <c r="J73" i="1"/>
  <c r="G73" i="1"/>
  <c r="F73" i="1"/>
  <c r="E73" i="1"/>
  <c r="D73" i="1"/>
  <c r="C73" i="1"/>
  <c r="N72" i="1"/>
  <c r="M72" i="1"/>
  <c r="L72" i="1"/>
  <c r="K72" i="1"/>
  <c r="J72" i="1"/>
  <c r="G72" i="1"/>
  <c r="F72" i="1"/>
  <c r="E72" i="1"/>
  <c r="D72" i="1"/>
  <c r="C72" i="1"/>
  <c r="N31" i="1"/>
  <c r="M31" i="1"/>
  <c r="L31" i="1"/>
  <c r="K31" i="1"/>
  <c r="J31" i="1"/>
  <c r="G31" i="1"/>
  <c r="F31" i="1"/>
  <c r="E31" i="1"/>
  <c r="D31" i="1"/>
  <c r="C31" i="1"/>
  <c r="N30" i="1"/>
  <c r="M30" i="1"/>
  <c r="L30" i="1"/>
  <c r="K30" i="1"/>
  <c r="J30" i="1"/>
  <c r="G30" i="1"/>
  <c r="F30" i="1"/>
  <c r="E30" i="1"/>
  <c r="D30" i="1"/>
  <c r="C30" i="1"/>
  <c r="N29" i="1"/>
  <c r="M29" i="1"/>
  <c r="L29" i="1"/>
  <c r="K29" i="1"/>
  <c r="J29" i="1"/>
  <c r="G29" i="1"/>
  <c r="F29" i="1"/>
  <c r="E29" i="1"/>
  <c r="D29" i="1"/>
  <c r="C29" i="1"/>
  <c r="N289" i="1"/>
  <c r="M289" i="1"/>
  <c r="N289" i="4"/>
  <c r="M289" i="4"/>
  <c r="N289" i="5"/>
  <c r="M289" i="5"/>
  <c r="N289" i="6"/>
  <c r="M289" i="6"/>
  <c r="C66" i="5" l="1"/>
  <c r="L303" i="6" l="1"/>
  <c r="K303" i="6"/>
  <c r="L301" i="6"/>
  <c r="K301" i="6"/>
  <c r="N296" i="6"/>
  <c r="M296" i="6"/>
  <c r="L296" i="6"/>
  <c r="K296" i="6"/>
  <c r="N295" i="6"/>
  <c r="M295" i="6"/>
  <c r="M297" i="6" s="1"/>
  <c r="L295" i="6"/>
  <c r="K295" i="6"/>
  <c r="K297" i="6" s="1"/>
  <c r="L290" i="6"/>
  <c r="K290" i="6"/>
  <c r="N303" i="6"/>
  <c r="M303" i="6"/>
  <c r="N302" i="6"/>
  <c r="M302" i="6"/>
  <c r="M309" i="6" s="1"/>
  <c r="L302" i="6"/>
  <c r="K302" i="6"/>
  <c r="N301" i="6"/>
  <c r="M301" i="6"/>
  <c r="N283" i="6"/>
  <c r="M283" i="6"/>
  <c r="L283" i="6"/>
  <c r="K283" i="6"/>
  <c r="L217" i="6"/>
  <c r="K217" i="6"/>
  <c r="L215" i="6"/>
  <c r="L218" i="6" s="1"/>
  <c r="K215" i="6"/>
  <c r="N210" i="6"/>
  <c r="M210" i="6"/>
  <c r="L210" i="6"/>
  <c r="K210" i="6"/>
  <c r="N209" i="6"/>
  <c r="M209" i="6"/>
  <c r="M211" i="6" s="1"/>
  <c r="L209" i="6"/>
  <c r="L211" i="6" s="1"/>
  <c r="K209" i="6"/>
  <c r="K211" i="6" s="1"/>
  <c r="L204" i="6"/>
  <c r="K204" i="6"/>
  <c r="N217" i="6"/>
  <c r="M217" i="6"/>
  <c r="N216" i="6"/>
  <c r="M216" i="6"/>
  <c r="L216" i="6"/>
  <c r="K216" i="6"/>
  <c r="K223" i="6" s="1"/>
  <c r="N215" i="6"/>
  <c r="M215" i="6"/>
  <c r="N197" i="6"/>
  <c r="M197" i="6"/>
  <c r="L197" i="6"/>
  <c r="K197" i="6"/>
  <c r="L174" i="6"/>
  <c r="K174" i="6"/>
  <c r="L172" i="6"/>
  <c r="K172" i="6"/>
  <c r="N167" i="6"/>
  <c r="M167" i="6"/>
  <c r="L167" i="6"/>
  <c r="K167" i="6"/>
  <c r="N166" i="6"/>
  <c r="N168" i="6" s="1"/>
  <c r="M166" i="6"/>
  <c r="M168" i="6" s="1"/>
  <c r="L166" i="6"/>
  <c r="L168" i="6" s="1"/>
  <c r="K166" i="6"/>
  <c r="L161" i="6"/>
  <c r="K161" i="6"/>
  <c r="N174" i="6"/>
  <c r="M174" i="6"/>
  <c r="M181" i="6" s="1"/>
  <c r="N173" i="6"/>
  <c r="M173" i="6"/>
  <c r="M180" i="6" s="1"/>
  <c r="L173" i="6"/>
  <c r="K173" i="6"/>
  <c r="N172" i="6"/>
  <c r="M172" i="6"/>
  <c r="N154" i="6"/>
  <c r="M154" i="6"/>
  <c r="L154" i="6"/>
  <c r="K154" i="6"/>
  <c r="L131" i="6"/>
  <c r="K131" i="6"/>
  <c r="L129" i="6"/>
  <c r="K129" i="6"/>
  <c r="N124" i="6"/>
  <c r="M124" i="6"/>
  <c r="L124" i="6"/>
  <c r="K124" i="6"/>
  <c r="N123" i="6"/>
  <c r="N125" i="6" s="1"/>
  <c r="M123" i="6"/>
  <c r="L123" i="6"/>
  <c r="K123" i="6"/>
  <c r="K125" i="6" s="1"/>
  <c r="L118" i="6"/>
  <c r="K118" i="6"/>
  <c r="N131" i="6"/>
  <c r="M131" i="6"/>
  <c r="N130" i="6"/>
  <c r="N137" i="6" s="1"/>
  <c r="M130" i="6"/>
  <c r="L130" i="6"/>
  <c r="K130" i="6"/>
  <c r="K137" i="6" s="1"/>
  <c r="N129" i="6"/>
  <c r="M129" i="6"/>
  <c r="N111" i="6"/>
  <c r="M111" i="6"/>
  <c r="L111" i="6"/>
  <c r="K111" i="6"/>
  <c r="L88" i="6"/>
  <c r="K88" i="6"/>
  <c r="L86" i="6"/>
  <c r="K86" i="6"/>
  <c r="N81" i="6"/>
  <c r="M81" i="6"/>
  <c r="L81" i="6"/>
  <c r="K81" i="6"/>
  <c r="N80" i="6"/>
  <c r="M80" i="6"/>
  <c r="L80" i="6"/>
  <c r="K80" i="6"/>
  <c r="K82" i="6" s="1"/>
  <c r="L75" i="6"/>
  <c r="K75" i="6"/>
  <c r="N88" i="6"/>
  <c r="M88" i="6"/>
  <c r="N87" i="6"/>
  <c r="M87" i="6"/>
  <c r="L87" i="6"/>
  <c r="K87" i="6"/>
  <c r="N86" i="6"/>
  <c r="M86" i="6"/>
  <c r="N68" i="6"/>
  <c r="M68" i="6"/>
  <c r="L68" i="6"/>
  <c r="K68" i="6"/>
  <c r="L45" i="6"/>
  <c r="K45" i="6"/>
  <c r="L43" i="6"/>
  <c r="K43" i="6"/>
  <c r="N38" i="6"/>
  <c r="M38" i="6"/>
  <c r="L38" i="6"/>
  <c r="K38" i="6"/>
  <c r="N37" i="6"/>
  <c r="M37" i="6"/>
  <c r="M39" i="6" s="1"/>
  <c r="L37" i="6"/>
  <c r="L39" i="6" s="1"/>
  <c r="K37" i="6"/>
  <c r="K39" i="6" s="1"/>
  <c r="L32" i="6"/>
  <c r="K32" i="6"/>
  <c r="N45" i="6"/>
  <c r="M45" i="6"/>
  <c r="N44" i="6"/>
  <c r="M44" i="6"/>
  <c r="L44" i="6"/>
  <c r="K44" i="6"/>
  <c r="N43" i="6"/>
  <c r="M43" i="6"/>
  <c r="N25" i="6"/>
  <c r="M25" i="6"/>
  <c r="L25" i="6"/>
  <c r="K25" i="6"/>
  <c r="C310" i="6"/>
  <c r="C303" i="6"/>
  <c r="E302" i="6"/>
  <c r="C302" i="6"/>
  <c r="G301" i="6"/>
  <c r="E301" i="6"/>
  <c r="J296" i="6"/>
  <c r="G296" i="6"/>
  <c r="F296" i="6"/>
  <c r="E296" i="6"/>
  <c r="D296" i="6"/>
  <c r="C296" i="6"/>
  <c r="J295" i="6"/>
  <c r="G295" i="6"/>
  <c r="F295" i="6"/>
  <c r="E295" i="6"/>
  <c r="D295" i="6"/>
  <c r="D297" i="6" s="1"/>
  <c r="C295" i="6"/>
  <c r="C297" i="6" s="1"/>
  <c r="G290" i="6"/>
  <c r="E290" i="6"/>
  <c r="J303" i="6"/>
  <c r="G303" i="6"/>
  <c r="F303" i="6"/>
  <c r="E303" i="6"/>
  <c r="D303" i="6"/>
  <c r="D310" i="6" s="1"/>
  <c r="J302" i="6"/>
  <c r="G302" i="6"/>
  <c r="G304" i="6" s="1"/>
  <c r="F302" i="6"/>
  <c r="D302" i="6"/>
  <c r="J301" i="6"/>
  <c r="F301" i="6"/>
  <c r="D301" i="6"/>
  <c r="J283" i="6"/>
  <c r="G283" i="6"/>
  <c r="F283" i="6"/>
  <c r="E283" i="6"/>
  <c r="D283" i="6"/>
  <c r="C283" i="6"/>
  <c r="C260" i="6"/>
  <c r="G259" i="6"/>
  <c r="C258" i="6"/>
  <c r="H253" i="6"/>
  <c r="G253" i="6"/>
  <c r="D253" i="6"/>
  <c r="C253" i="6"/>
  <c r="H252" i="6"/>
  <c r="G252" i="6"/>
  <c r="D252" i="6"/>
  <c r="C252" i="6"/>
  <c r="C254" i="6" s="1"/>
  <c r="C247" i="6"/>
  <c r="H260" i="6"/>
  <c r="G260" i="6"/>
  <c r="D260" i="6"/>
  <c r="H259" i="6"/>
  <c r="D259" i="6"/>
  <c r="C259" i="6"/>
  <c r="H258" i="6"/>
  <c r="D258" i="6"/>
  <c r="H240" i="6"/>
  <c r="G240" i="6"/>
  <c r="D240" i="6"/>
  <c r="C240" i="6"/>
  <c r="C216" i="6"/>
  <c r="E215" i="6"/>
  <c r="C215" i="6"/>
  <c r="C218" i="6" s="1"/>
  <c r="J210" i="6"/>
  <c r="G210" i="6"/>
  <c r="F210" i="6"/>
  <c r="E210" i="6"/>
  <c r="D210" i="6"/>
  <c r="C210" i="6"/>
  <c r="J209" i="6"/>
  <c r="G209" i="6"/>
  <c r="F209" i="6"/>
  <c r="E209" i="6"/>
  <c r="E211" i="6" s="1"/>
  <c r="D209" i="6"/>
  <c r="D211" i="6" s="1"/>
  <c r="C209" i="6"/>
  <c r="E204" i="6"/>
  <c r="J217" i="6"/>
  <c r="G217" i="6"/>
  <c r="F217" i="6"/>
  <c r="E217" i="6"/>
  <c r="D217" i="6"/>
  <c r="C217" i="6"/>
  <c r="J216" i="6"/>
  <c r="G216" i="6"/>
  <c r="F216" i="6"/>
  <c r="E216" i="6"/>
  <c r="D216" i="6"/>
  <c r="J215" i="6"/>
  <c r="G215" i="6"/>
  <c r="F215" i="6"/>
  <c r="D215" i="6"/>
  <c r="C204" i="6"/>
  <c r="J197" i="6"/>
  <c r="G197" i="6"/>
  <c r="F197" i="6"/>
  <c r="E197" i="6"/>
  <c r="D197" i="6"/>
  <c r="C197" i="6"/>
  <c r="C174" i="6"/>
  <c r="E173" i="6"/>
  <c r="G172" i="6"/>
  <c r="E172" i="6"/>
  <c r="J167" i="6"/>
  <c r="G167" i="6"/>
  <c r="F167" i="6"/>
  <c r="E167" i="6"/>
  <c r="D167" i="6"/>
  <c r="C167" i="6"/>
  <c r="J166" i="6"/>
  <c r="G166" i="6"/>
  <c r="F166" i="6"/>
  <c r="F168" i="6" s="1"/>
  <c r="E166" i="6"/>
  <c r="D166" i="6"/>
  <c r="C166" i="6"/>
  <c r="G161" i="6"/>
  <c r="E161" i="6"/>
  <c r="J174" i="6"/>
  <c r="G174" i="6"/>
  <c r="F174" i="6"/>
  <c r="E174" i="6"/>
  <c r="D174" i="6"/>
  <c r="J173" i="6"/>
  <c r="G173" i="6"/>
  <c r="F173" i="6"/>
  <c r="D173" i="6"/>
  <c r="C173" i="6"/>
  <c r="J172" i="6"/>
  <c r="F172" i="6"/>
  <c r="D172" i="6"/>
  <c r="J154" i="6"/>
  <c r="G154" i="6"/>
  <c r="F154" i="6"/>
  <c r="E154" i="6"/>
  <c r="D154" i="6"/>
  <c r="C154" i="6"/>
  <c r="E131" i="6"/>
  <c r="G130" i="6"/>
  <c r="J124" i="6"/>
  <c r="G124" i="6"/>
  <c r="F124" i="6"/>
  <c r="E124" i="6"/>
  <c r="D124" i="6"/>
  <c r="C124" i="6"/>
  <c r="J123" i="6"/>
  <c r="G123" i="6"/>
  <c r="G125" i="6" s="1"/>
  <c r="G137" i="6" s="1"/>
  <c r="F123" i="6"/>
  <c r="E123" i="6"/>
  <c r="D123" i="6"/>
  <c r="C123" i="6"/>
  <c r="C125" i="6" s="1"/>
  <c r="J131" i="6"/>
  <c r="G131" i="6"/>
  <c r="F131" i="6"/>
  <c r="D131" i="6"/>
  <c r="C131" i="6"/>
  <c r="J130" i="6"/>
  <c r="F130" i="6"/>
  <c r="E130" i="6"/>
  <c r="D130" i="6"/>
  <c r="C130" i="6"/>
  <c r="J129" i="6"/>
  <c r="G129" i="6"/>
  <c r="F129" i="6"/>
  <c r="D129" i="6"/>
  <c r="C129" i="6"/>
  <c r="J111" i="6"/>
  <c r="G111" i="6"/>
  <c r="F111" i="6"/>
  <c r="E111" i="6"/>
  <c r="D111" i="6"/>
  <c r="C111" i="6"/>
  <c r="G88" i="6"/>
  <c r="E88" i="6"/>
  <c r="G87" i="6"/>
  <c r="C86" i="6"/>
  <c r="J81" i="6"/>
  <c r="G81" i="6"/>
  <c r="F81" i="6"/>
  <c r="E81" i="6"/>
  <c r="D81" i="6"/>
  <c r="C81" i="6"/>
  <c r="J80" i="6"/>
  <c r="G80" i="6"/>
  <c r="F80" i="6"/>
  <c r="E80" i="6"/>
  <c r="D80" i="6"/>
  <c r="C80" i="6"/>
  <c r="C75" i="6"/>
  <c r="J88" i="6"/>
  <c r="F88" i="6"/>
  <c r="D88" i="6"/>
  <c r="C88" i="6"/>
  <c r="J87" i="6"/>
  <c r="F87" i="6"/>
  <c r="E87" i="6"/>
  <c r="D87" i="6"/>
  <c r="C87" i="6"/>
  <c r="J86" i="6"/>
  <c r="F86" i="6"/>
  <c r="E86" i="6"/>
  <c r="E89" i="6" s="1"/>
  <c r="D86" i="6"/>
  <c r="J68" i="6"/>
  <c r="G68" i="6"/>
  <c r="F68" i="6"/>
  <c r="E68" i="6"/>
  <c r="D68" i="6"/>
  <c r="C68" i="6"/>
  <c r="G45" i="6"/>
  <c r="J43" i="6"/>
  <c r="J38" i="6"/>
  <c r="G38" i="6"/>
  <c r="F38" i="6"/>
  <c r="E38" i="6"/>
  <c r="D38" i="6"/>
  <c r="C38" i="6"/>
  <c r="J37" i="6"/>
  <c r="G37" i="6"/>
  <c r="F37" i="6"/>
  <c r="E37" i="6"/>
  <c r="D37" i="6"/>
  <c r="C37" i="6"/>
  <c r="J45" i="6"/>
  <c r="F45" i="6"/>
  <c r="E45" i="6"/>
  <c r="D45" i="6"/>
  <c r="C45" i="6"/>
  <c r="J44" i="6"/>
  <c r="G44" i="6"/>
  <c r="F44" i="6"/>
  <c r="E44" i="6"/>
  <c r="D44" i="6"/>
  <c r="C44" i="6"/>
  <c r="J32" i="6"/>
  <c r="G32" i="6"/>
  <c r="F32" i="6"/>
  <c r="E32" i="6"/>
  <c r="D43" i="6"/>
  <c r="C43" i="6"/>
  <c r="J25" i="6"/>
  <c r="G25" i="6"/>
  <c r="F25" i="6"/>
  <c r="E25" i="6"/>
  <c r="D25" i="6"/>
  <c r="C25" i="6"/>
  <c r="L303" i="5"/>
  <c r="D302" i="5"/>
  <c r="N296" i="5"/>
  <c r="M296" i="5"/>
  <c r="L296" i="5"/>
  <c r="K296" i="5"/>
  <c r="J296" i="5"/>
  <c r="G296" i="5"/>
  <c r="F296" i="5"/>
  <c r="E296" i="5"/>
  <c r="D296" i="5"/>
  <c r="C296" i="5"/>
  <c r="N295" i="5"/>
  <c r="N297" i="5" s="1"/>
  <c r="M295" i="5"/>
  <c r="M297" i="5" s="1"/>
  <c r="L295" i="5"/>
  <c r="K295" i="5"/>
  <c r="J295" i="5"/>
  <c r="J297" i="5" s="1"/>
  <c r="G295" i="5"/>
  <c r="G297" i="5" s="1"/>
  <c r="F295" i="5"/>
  <c r="F297" i="5" s="1"/>
  <c r="E295" i="5"/>
  <c r="E297" i="5" s="1"/>
  <c r="D295" i="5"/>
  <c r="C295" i="5"/>
  <c r="C297" i="5" s="1"/>
  <c r="N303" i="5"/>
  <c r="M303" i="5"/>
  <c r="M310" i="5" s="1"/>
  <c r="K303" i="5"/>
  <c r="J303" i="5"/>
  <c r="G303" i="5"/>
  <c r="F303" i="5"/>
  <c r="E303" i="5"/>
  <c r="D303" i="5"/>
  <c r="C303" i="5"/>
  <c r="N302" i="5"/>
  <c r="M302" i="5"/>
  <c r="L302" i="5"/>
  <c r="K302" i="5"/>
  <c r="J302" i="5"/>
  <c r="G302" i="5"/>
  <c r="F302" i="5"/>
  <c r="E302" i="5"/>
  <c r="C302" i="5"/>
  <c r="C309" i="5" s="1"/>
  <c r="N301" i="5"/>
  <c r="L290" i="5"/>
  <c r="K290" i="5"/>
  <c r="J301" i="5"/>
  <c r="G290" i="5"/>
  <c r="F301" i="5"/>
  <c r="E290" i="5"/>
  <c r="D301" i="5"/>
  <c r="N283" i="5"/>
  <c r="M283" i="5"/>
  <c r="L283" i="5"/>
  <c r="K283" i="5"/>
  <c r="J283" i="5"/>
  <c r="G283" i="5"/>
  <c r="F283" i="5"/>
  <c r="E283" i="5"/>
  <c r="D283" i="5"/>
  <c r="C283" i="5"/>
  <c r="H253" i="5"/>
  <c r="G253" i="5"/>
  <c r="D253" i="5"/>
  <c r="C253" i="5"/>
  <c r="H252" i="5"/>
  <c r="H254" i="5" s="1"/>
  <c r="G252" i="5"/>
  <c r="D252" i="5"/>
  <c r="C252" i="5"/>
  <c r="H260" i="5"/>
  <c r="G260" i="5"/>
  <c r="D260" i="5"/>
  <c r="C260" i="5"/>
  <c r="H259" i="5"/>
  <c r="G259" i="5"/>
  <c r="D259" i="5"/>
  <c r="C259" i="5"/>
  <c r="H258" i="5"/>
  <c r="G258" i="5"/>
  <c r="D258" i="5"/>
  <c r="C247" i="5"/>
  <c r="H240" i="5"/>
  <c r="G240" i="5"/>
  <c r="D240" i="5"/>
  <c r="C240" i="5"/>
  <c r="E216" i="5"/>
  <c r="N210" i="5"/>
  <c r="M210" i="5"/>
  <c r="L210" i="5"/>
  <c r="K210" i="5"/>
  <c r="J210" i="5"/>
  <c r="G210" i="5"/>
  <c r="G211" i="5" s="1"/>
  <c r="F210" i="5"/>
  <c r="E210" i="5"/>
  <c r="D210" i="5"/>
  <c r="C210" i="5"/>
  <c r="N209" i="5"/>
  <c r="N211" i="5" s="1"/>
  <c r="M209" i="5"/>
  <c r="L209" i="5"/>
  <c r="L211" i="5" s="1"/>
  <c r="K209" i="5"/>
  <c r="K211" i="5" s="1"/>
  <c r="J209" i="5"/>
  <c r="J211" i="5" s="1"/>
  <c r="G209" i="5"/>
  <c r="F209" i="5"/>
  <c r="F211" i="5" s="1"/>
  <c r="E209" i="5"/>
  <c r="D209" i="5"/>
  <c r="C209" i="5"/>
  <c r="C211" i="5" s="1"/>
  <c r="D204" i="5"/>
  <c r="N217" i="5"/>
  <c r="M217" i="5"/>
  <c r="L217" i="5"/>
  <c r="K217" i="5"/>
  <c r="J217" i="5"/>
  <c r="J224" i="5" s="1"/>
  <c r="G217" i="5"/>
  <c r="F217" i="5"/>
  <c r="E217" i="5"/>
  <c r="D217" i="5"/>
  <c r="C217" i="5"/>
  <c r="N216" i="5"/>
  <c r="M216" i="5"/>
  <c r="L216" i="5"/>
  <c r="L223" i="5" s="1"/>
  <c r="K216" i="5"/>
  <c r="K223" i="5" s="1"/>
  <c r="J216" i="5"/>
  <c r="J223" i="5" s="1"/>
  <c r="G216" i="5"/>
  <c r="F216" i="5"/>
  <c r="D216" i="5"/>
  <c r="C216" i="5"/>
  <c r="C223" i="5" s="1"/>
  <c r="N204" i="5"/>
  <c r="M204" i="5"/>
  <c r="L215" i="5"/>
  <c r="J204" i="5"/>
  <c r="G215" i="5"/>
  <c r="F215" i="5"/>
  <c r="E215" i="5"/>
  <c r="E218" i="5" s="1"/>
  <c r="D215" i="5"/>
  <c r="C204" i="5"/>
  <c r="N197" i="5"/>
  <c r="M197" i="5"/>
  <c r="L197" i="5"/>
  <c r="K197" i="5"/>
  <c r="J197" i="5"/>
  <c r="G197" i="5"/>
  <c r="F197" i="5"/>
  <c r="E197" i="5"/>
  <c r="D197" i="5"/>
  <c r="C197" i="5"/>
  <c r="F172" i="5"/>
  <c r="N167" i="5"/>
  <c r="M167" i="5"/>
  <c r="L167" i="5"/>
  <c r="K167" i="5"/>
  <c r="K168" i="5" s="1"/>
  <c r="J167" i="5"/>
  <c r="J168" i="5" s="1"/>
  <c r="G167" i="5"/>
  <c r="F167" i="5"/>
  <c r="E167" i="5"/>
  <c r="D167" i="5"/>
  <c r="C167" i="5"/>
  <c r="N166" i="5"/>
  <c r="N168" i="5" s="1"/>
  <c r="M166" i="5"/>
  <c r="M168" i="5" s="1"/>
  <c r="L166" i="5"/>
  <c r="K166" i="5"/>
  <c r="J166" i="5"/>
  <c r="G166" i="5"/>
  <c r="G168" i="5" s="1"/>
  <c r="F166" i="5"/>
  <c r="F168" i="5" s="1"/>
  <c r="E166" i="5"/>
  <c r="D166" i="5"/>
  <c r="C166" i="5"/>
  <c r="N174" i="5"/>
  <c r="M174" i="5"/>
  <c r="L174" i="5"/>
  <c r="K174" i="5"/>
  <c r="J174" i="5"/>
  <c r="G174" i="5"/>
  <c r="F174" i="5"/>
  <c r="E174" i="5"/>
  <c r="D174" i="5"/>
  <c r="C174" i="5"/>
  <c r="N173" i="5"/>
  <c r="M173" i="5"/>
  <c r="L173" i="5"/>
  <c r="K173" i="5"/>
  <c r="J173" i="5"/>
  <c r="G173" i="5"/>
  <c r="F173" i="5"/>
  <c r="E173" i="5"/>
  <c r="D173" i="5"/>
  <c r="C173" i="5"/>
  <c r="N172" i="5"/>
  <c r="L161" i="5"/>
  <c r="K172" i="5"/>
  <c r="J172" i="5"/>
  <c r="D172" i="5"/>
  <c r="N154" i="5"/>
  <c r="M154" i="5"/>
  <c r="L154" i="5"/>
  <c r="K154" i="5"/>
  <c r="J154" i="5"/>
  <c r="G154" i="5"/>
  <c r="F154" i="5"/>
  <c r="E154" i="5"/>
  <c r="D154" i="5"/>
  <c r="C154" i="5"/>
  <c r="M129" i="5"/>
  <c r="L125" i="5"/>
  <c r="N124" i="5"/>
  <c r="M124" i="5"/>
  <c r="L124" i="5"/>
  <c r="K124" i="5"/>
  <c r="J124" i="5"/>
  <c r="G124" i="5"/>
  <c r="F124" i="5"/>
  <c r="E124" i="5"/>
  <c r="D124" i="5"/>
  <c r="C124" i="5"/>
  <c r="C125" i="5" s="1"/>
  <c r="N123" i="5"/>
  <c r="M123" i="5"/>
  <c r="M125" i="5" s="1"/>
  <c r="L123" i="5"/>
  <c r="K123" i="5"/>
  <c r="J123" i="5"/>
  <c r="J125" i="5" s="1"/>
  <c r="G123" i="5"/>
  <c r="F123" i="5"/>
  <c r="F125" i="5" s="1"/>
  <c r="E123" i="5"/>
  <c r="E125" i="5" s="1"/>
  <c r="D123" i="5"/>
  <c r="C123" i="5"/>
  <c r="C118" i="5"/>
  <c r="N131" i="5"/>
  <c r="M131" i="5"/>
  <c r="L131" i="5"/>
  <c r="K131" i="5"/>
  <c r="J131" i="5"/>
  <c r="G131" i="5"/>
  <c r="F131" i="5"/>
  <c r="E131" i="5"/>
  <c r="D131" i="5"/>
  <c r="C131" i="5"/>
  <c r="N130" i="5"/>
  <c r="M130" i="5"/>
  <c r="L130" i="5"/>
  <c r="K130" i="5"/>
  <c r="J130" i="5"/>
  <c r="G130" i="5"/>
  <c r="F130" i="5"/>
  <c r="E130" i="5"/>
  <c r="D130" i="5"/>
  <c r="C130" i="5"/>
  <c r="N118" i="5"/>
  <c r="M118" i="5"/>
  <c r="K129" i="5"/>
  <c r="J129" i="5"/>
  <c r="G129" i="5"/>
  <c r="D129" i="5"/>
  <c r="C129" i="5"/>
  <c r="N111" i="5"/>
  <c r="M111" i="5"/>
  <c r="L111" i="5"/>
  <c r="K111" i="5"/>
  <c r="J111" i="5"/>
  <c r="G111" i="5"/>
  <c r="F111" i="5"/>
  <c r="E111" i="5"/>
  <c r="D111" i="5"/>
  <c r="C111" i="5"/>
  <c r="D87" i="5"/>
  <c r="M86" i="5"/>
  <c r="E86" i="5"/>
  <c r="N81" i="5"/>
  <c r="M81" i="5"/>
  <c r="L81" i="5"/>
  <c r="K81" i="5"/>
  <c r="J81" i="5"/>
  <c r="G81" i="5"/>
  <c r="F81" i="5"/>
  <c r="E81" i="5"/>
  <c r="D81" i="5"/>
  <c r="C81" i="5"/>
  <c r="N80" i="5"/>
  <c r="N82" i="5" s="1"/>
  <c r="M80" i="5"/>
  <c r="M82" i="5" s="1"/>
  <c r="L80" i="5"/>
  <c r="L82" i="5" s="1"/>
  <c r="K80" i="5"/>
  <c r="J80" i="5"/>
  <c r="J82" i="5" s="1"/>
  <c r="G80" i="5"/>
  <c r="G82" i="5" s="1"/>
  <c r="F80" i="5"/>
  <c r="E80" i="5"/>
  <c r="D80" i="5"/>
  <c r="C80" i="5"/>
  <c r="N88" i="5"/>
  <c r="M88" i="5"/>
  <c r="L88" i="5"/>
  <c r="L95" i="5" s="1"/>
  <c r="K88" i="5"/>
  <c r="J88" i="5"/>
  <c r="G88" i="5"/>
  <c r="F88" i="5"/>
  <c r="E75" i="5"/>
  <c r="D88" i="5"/>
  <c r="C88" i="5"/>
  <c r="N87" i="5"/>
  <c r="N94" i="5" s="1"/>
  <c r="M87" i="5"/>
  <c r="L87" i="5"/>
  <c r="K87" i="5"/>
  <c r="J87" i="5"/>
  <c r="G87" i="5"/>
  <c r="F87" i="5"/>
  <c r="E87" i="5"/>
  <c r="C87" i="5"/>
  <c r="M75" i="5"/>
  <c r="L86" i="5"/>
  <c r="K86" i="5"/>
  <c r="F75" i="5"/>
  <c r="C86" i="5"/>
  <c r="N68" i="5"/>
  <c r="M68" i="5"/>
  <c r="L68" i="5"/>
  <c r="K68" i="5"/>
  <c r="J68" i="5"/>
  <c r="G68" i="5"/>
  <c r="F68" i="5"/>
  <c r="E68" i="5"/>
  <c r="D68" i="5"/>
  <c r="C68" i="5"/>
  <c r="N38" i="5"/>
  <c r="M38" i="5"/>
  <c r="L38" i="5"/>
  <c r="K38" i="5"/>
  <c r="J38" i="5"/>
  <c r="J39" i="5" s="1"/>
  <c r="G38" i="5"/>
  <c r="F38" i="5"/>
  <c r="E38" i="5"/>
  <c r="D38" i="5"/>
  <c r="C38" i="5"/>
  <c r="N37" i="5"/>
  <c r="M37" i="5"/>
  <c r="L37" i="5"/>
  <c r="K37" i="5"/>
  <c r="J37" i="5"/>
  <c r="G37" i="5"/>
  <c r="F37" i="5"/>
  <c r="F39" i="5" s="1"/>
  <c r="E37" i="5"/>
  <c r="E39" i="5" s="1"/>
  <c r="D37" i="5"/>
  <c r="C37" i="5"/>
  <c r="N45" i="5"/>
  <c r="M45" i="5"/>
  <c r="L45" i="5"/>
  <c r="K45" i="5"/>
  <c r="J45" i="5"/>
  <c r="G45" i="5"/>
  <c r="E45" i="5"/>
  <c r="D45" i="5"/>
  <c r="C45" i="5"/>
  <c r="N44" i="5"/>
  <c r="M44" i="5"/>
  <c r="L44" i="5"/>
  <c r="J44" i="5"/>
  <c r="G44" i="5"/>
  <c r="F44" i="5"/>
  <c r="E44" i="5"/>
  <c r="D44" i="5"/>
  <c r="C44" i="5"/>
  <c r="N43" i="5"/>
  <c r="L32" i="5"/>
  <c r="K43" i="5"/>
  <c r="J32" i="5"/>
  <c r="G43" i="5"/>
  <c r="F43" i="5"/>
  <c r="E43" i="5"/>
  <c r="D43" i="5"/>
  <c r="C43" i="5"/>
  <c r="N25" i="5"/>
  <c r="M25" i="5"/>
  <c r="L25" i="5"/>
  <c r="K25" i="5"/>
  <c r="J25" i="5"/>
  <c r="G25" i="5"/>
  <c r="F25" i="5"/>
  <c r="E25" i="5"/>
  <c r="D25" i="5"/>
  <c r="C25" i="5"/>
  <c r="N25" i="4"/>
  <c r="M25" i="4"/>
  <c r="L25" i="4"/>
  <c r="K25" i="4"/>
  <c r="J25" i="4"/>
  <c r="G25" i="4"/>
  <c r="F25" i="4"/>
  <c r="E25" i="4"/>
  <c r="D25" i="4"/>
  <c r="C25" i="4"/>
  <c r="G253" i="4"/>
  <c r="N296" i="4"/>
  <c r="M296" i="4"/>
  <c r="L296" i="4"/>
  <c r="K296" i="4"/>
  <c r="K297" i="4" s="1"/>
  <c r="J296" i="4"/>
  <c r="G296" i="4"/>
  <c r="F296" i="4"/>
  <c r="E296" i="4"/>
  <c r="D296" i="4"/>
  <c r="C296" i="4"/>
  <c r="N295" i="4"/>
  <c r="N297" i="4" s="1"/>
  <c r="M295" i="4"/>
  <c r="L295" i="4"/>
  <c r="K295" i="4"/>
  <c r="J295" i="4"/>
  <c r="J297" i="4" s="1"/>
  <c r="G295" i="4"/>
  <c r="G297" i="4" s="1"/>
  <c r="F295" i="4"/>
  <c r="F297" i="4" s="1"/>
  <c r="E295" i="4"/>
  <c r="D295" i="4"/>
  <c r="C295" i="4"/>
  <c r="C297" i="4" s="1"/>
  <c r="N303" i="4"/>
  <c r="M303" i="4"/>
  <c r="L303" i="4"/>
  <c r="K303" i="4"/>
  <c r="J303" i="4"/>
  <c r="F303" i="4"/>
  <c r="E303" i="4"/>
  <c r="D303" i="4"/>
  <c r="C303" i="4"/>
  <c r="N302" i="4"/>
  <c r="M302" i="4"/>
  <c r="L302" i="4"/>
  <c r="K302" i="4"/>
  <c r="J302" i="4"/>
  <c r="G302" i="4"/>
  <c r="F302" i="4"/>
  <c r="E302" i="4"/>
  <c r="D302" i="4"/>
  <c r="C302" i="4"/>
  <c r="N290" i="4"/>
  <c r="L301" i="4"/>
  <c r="K301" i="4"/>
  <c r="J301" i="4"/>
  <c r="G301" i="4"/>
  <c r="F301" i="4"/>
  <c r="E301" i="4"/>
  <c r="D301" i="4"/>
  <c r="N283" i="4"/>
  <c r="M283" i="4"/>
  <c r="L283" i="4"/>
  <c r="K283" i="4"/>
  <c r="J283" i="4"/>
  <c r="G283" i="4"/>
  <c r="F283" i="4"/>
  <c r="E283" i="4"/>
  <c r="D283" i="4"/>
  <c r="C283" i="4"/>
  <c r="H253" i="4"/>
  <c r="D253" i="4"/>
  <c r="C253" i="4"/>
  <c r="H252" i="4"/>
  <c r="G252" i="4"/>
  <c r="D252" i="4"/>
  <c r="D254" i="4" s="1"/>
  <c r="C252" i="4"/>
  <c r="H260" i="4"/>
  <c r="G260" i="4"/>
  <c r="D260" i="4"/>
  <c r="C260" i="4"/>
  <c r="H259" i="4"/>
  <c r="G259" i="4"/>
  <c r="D259" i="4"/>
  <c r="C259" i="4"/>
  <c r="H258" i="4"/>
  <c r="D258" i="4"/>
  <c r="C258" i="4"/>
  <c r="H240" i="4"/>
  <c r="G240" i="4"/>
  <c r="D240" i="4"/>
  <c r="C240" i="4"/>
  <c r="N211" i="4"/>
  <c r="N210" i="4"/>
  <c r="M210" i="4"/>
  <c r="L210" i="4"/>
  <c r="K210" i="4"/>
  <c r="J210" i="4"/>
  <c r="G210" i="4"/>
  <c r="F210" i="4"/>
  <c r="E210" i="4"/>
  <c r="D210" i="4"/>
  <c r="C210" i="4"/>
  <c r="N209" i="4"/>
  <c r="M209" i="4"/>
  <c r="M211" i="4" s="1"/>
  <c r="L209" i="4"/>
  <c r="L211" i="4" s="1"/>
  <c r="K209" i="4"/>
  <c r="J209" i="4"/>
  <c r="G209" i="4"/>
  <c r="F209" i="4"/>
  <c r="F211" i="4" s="1"/>
  <c r="E209" i="4"/>
  <c r="E211" i="4" s="1"/>
  <c r="D209" i="4"/>
  <c r="C209" i="4"/>
  <c r="N217" i="4"/>
  <c r="N224" i="4" s="1"/>
  <c r="M217" i="4"/>
  <c r="L217" i="4"/>
  <c r="K217" i="4"/>
  <c r="J217" i="4"/>
  <c r="G217" i="4"/>
  <c r="F217" i="4"/>
  <c r="D217" i="4"/>
  <c r="C217" i="4"/>
  <c r="N216" i="4"/>
  <c r="M216" i="4"/>
  <c r="L216" i="4"/>
  <c r="K216" i="4"/>
  <c r="J216" i="4"/>
  <c r="G216" i="4"/>
  <c r="F216" i="4"/>
  <c r="E216" i="4"/>
  <c r="D216" i="4"/>
  <c r="C216" i="4"/>
  <c r="N215" i="4"/>
  <c r="M215" i="4"/>
  <c r="L204" i="4"/>
  <c r="J215" i="4"/>
  <c r="G215" i="4"/>
  <c r="F215" i="4"/>
  <c r="E215" i="4"/>
  <c r="D215" i="4"/>
  <c r="C215" i="4"/>
  <c r="N197" i="4"/>
  <c r="M197" i="4"/>
  <c r="L197" i="4"/>
  <c r="K197" i="4"/>
  <c r="J197" i="4"/>
  <c r="G197" i="4"/>
  <c r="F197" i="4"/>
  <c r="E197" i="4"/>
  <c r="D197" i="4"/>
  <c r="C197" i="4"/>
  <c r="N167" i="4"/>
  <c r="M167" i="4"/>
  <c r="L167" i="4"/>
  <c r="K167" i="4"/>
  <c r="J167" i="4"/>
  <c r="G167" i="4"/>
  <c r="F167" i="4"/>
  <c r="F168" i="4" s="1"/>
  <c r="E167" i="4"/>
  <c r="D167" i="4"/>
  <c r="C167" i="4"/>
  <c r="N166" i="4"/>
  <c r="N168" i="4" s="1"/>
  <c r="M166" i="4"/>
  <c r="M168" i="4" s="1"/>
  <c r="L166" i="4"/>
  <c r="L168" i="4" s="1"/>
  <c r="K166" i="4"/>
  <c r="J166" i="4"/>
  <c r="G166" i="4"/>
  <c r="F166" i="4"/>
  <c r="E166" i="4"/>
  <c r="D166" i="4"/>
  <c r="D168" i="4" s="1"/>
  <c r="C166" i="4"/>
  <c r="C168" i="4" s="1"/>
  <c r="N174" i="4"/>
  <c r="M174" i="4"/>
  <c r="L174" i="4"/>
  <c r="K174" i="4"/>
  <c r="J174" i="4"/>
  <c r="F174" i="4"/>
  <c r="E174" i="4"/>
  <c r="D174" i="4"/>
  <c r="C174" i="4"/>
  <c r="N173" i="4"/>
  <c r="M173" i="4"/>
  <c r="L173" i="4"/>
  <c r="K173" i="4"/>
  <c r="J173" i="4"/>
  <c r="G173" i="4"/>
  <c r="F173" i="4"/>
  <c r="E173" i="4"/>
  <c r="D173" i="4"/>
  <c r="C173" i="4"/>
  <c r="N161" i="4"/>
  <c r="L172" i="4"/>
  <c r="K172" i="4"/>
  <c r="J172" i="4"/>
  <c r="G172" i="4"/>
  <c r="F172" i="4"/>
  <c r="E172" i="4"/>
  <c r="D172" i="4"/>
  <c r="N154" i="4"/>
  <c r="M154" i="4"/>
  <c r="L154" i="4"/>
  <c r="K154" i="4"/>
  <c r="J154" i="4"/>
  <c r="G154" i="4"/>
  <c r="F154" i="4"/>
  <c r="E154" i="4"/>
  <c r="D154" i="4"/>
  <c r="C154" i="4"/>
  <c r="N124" i="4"/>
  <c r="M124" i="4"/>
  <c r="L124" i="4"/>
  <c r="K124" i="4"/>
  <c r="J124" i="4"/>
  <c r="G124" i="4"/>
  <c r="F124" i="4"/>
  <c r="E124" i="4"/>
  <c r="D124" i="4"/>
  <c r="C124" i="4"/>
  <c r="N123" i="4"/>
  <c r="N125" i="4" s="1"/>
  <c r="M123" i="4"/>
  <c r="L123" i="4"/>
  <c r="L125" i="4" s="1"/>
  <c r="K123" i="4"/>
  <c r="J123" i="4"/>
  <c r="G123" i="4"/>
  <c r="G125" i="4" s="1"/>
  <c r="F123" i="4"/>
  <c r="E123" i="4"/>
  <c r="E125" i="4" s="1"/>
  <c r="D123" i="4"/>
  <c r="D125" i="4" s="1"/>
  <c r="C123" i="4"/>
  <c r="N131" i="4"/>
  <c r="N138" i="4" s="1"/>
  <c r="M131" i="4"/>
  <c r="L131" i="4"/>
  <c r="J131" i="4"/>
  <c r="G131" i="4"/>
  <c r="F131" i="4"/>
  <c r="E131" i="4"/>
  <c r="D131" i="4"/>
  <c r="C131" i="4"/>
  <c r="N130" i="4"/>
  <c r="N137" i="4" s="1"/>
  <c r="M130" i="4"/>
  <c r="L130" i="4"/>
  <c r="K130" i="4"/>
  <c r="J130" i="4"/>
  <c r="G130" i="4"/>
  <c r="F130" i="4"/>
  <c r="E130" i="4"/>
  <c r="D130" i="4"/>
  <c r="C130" i="4"/>
  <c r="N129" i="4"/>
  <c r="M129" i="4"/>
  <c r="L129" i="4"/>
  <c r="K129" i="4"/>
  <c r="J129" i="4"/>
  <c r="G129" i="4"/>
  <c r="G132" i="4" s="1"/>
  <c r="F129" i="4"/>
  <c r="D129" i="4"/>
  <c r="C129" i="4"/>
  <c r="N111" i="4"/>
  <c r="M111" i="4"/>
  <c r="L111" i="4"/>
  <c r="K111" i="4"/>
  <c r="J111" i="4"/>
  <c r="G111" i="4"/>
  <c r="F111" i="4"/>
  <c r="E111" i="4"/>
  <c r="D111" i="4"/>
  <c r="C111" i="4"/>
  <c r="N81" i="4"/>
  <c r="M81" i="4"/>
  <c r="L81" i="4"/>
  <c r="K81" i="4"/>
  <c r="J81" i="4"/>
  <c r="G81" i="4"/>
  <c r="F81" i="4"/>
  <c r="E81" i="4"/>
  <c r="E82" i="4" s="1"/>
  <c r="D81" i="4"/>
  <c r="C81" i="4"/>
  <c r="N80" i="4"/>
  <c r="N82" i="4" s="1"/>
  <c r="M80" i="4"/>
  <c r="M82" i="4" s="1"/>
  <c r="L80" i="4"/>
  <c r="L82" i="4" s="1"/>
  <c r="K80" i="4"/>
  <c r="J80" i="4"/>
  <c r="G80" i="4"/>
  <c r="G82" i="4" s="1"/>
  <c r="F80" i="4"/>
  <c r="F82" i="4" s="1"/>
  <c r="E80" i="4"/>
  <c r="D80" i="4"/>
  <c r="D82" i="4" s="1"/>
  <c r="C80" i="4"/>
  <c r="C82" i="4" s="1"/>
  <c r="N88" i="4"/>
  <c r="L88" i="4"/>
  <c r="K88" i="4"/>
  <c r="J88" i="4"/>
  <c r="G88" i="4"/>
  <c r="F88" i="4"/>
  <c r="E88" i="4"/>
  <c r="D88" i="4"/>
  <c r="N87" i="4"/>
  <c r="M87" i="4"/>
  <c r="L87" i="4"/>
  <c r="K87" i="4"/>
  <c r="J87" i="4"/>
  <c r="G87" i="4"/>
  <c r="F87" i="4"/>
  <c r="E87" i="4"/>
  <c r="D87" i="4"/>
  <c r="C87" i="4"/>
  <c r="N86" i="4"/>
  <c r="M86" i="4"/>
  <c r="L86" i="4"/>
  <c r="K75" i="4"/>
  <c r="J86" i="4"/>
  <c r="F86" i="4"/>
  <c r="E86" i="4"/>
  <c r="D86" i="4"/>
  <c r="C86" i="4"/>
  <c r="N68" i="4"/>
  <c r="M68" i="4"/>
  <c r="L68" i="4"/>
  <c r="K68" i="4"/>
  <c r="J68" i="4"/>
  <c r="G68" i="4"/>
  <c r="F68" i="4"/>
  <c r="E68" i="4"/>
  <c r="D68" i="4"/>
  <c r="C68" i="4"/>
  <c r="C39" i="4"/>
  <c r="N38" i="4"/>
  <c r="M38" i="4"/>
  <c r="L38" i="4"/>
  <c r="K38" i="4"/>
  <c r="J38" i="4"/>
  <c r="G38" i="4"/>
  <c r="F38" i="4"/>
  <c r="E38" i="4"/>
  <c r="E39" i="4" s="1"/>
  <c r="D38" i="4"/>
  <c r="C38" i="4"/>
  <c r="N37" i="4"/>
  <c r="N39" i="4" s="1"/>
  <c r="M37" i="4"/>
  <c r="M39" i="4" s="1"/>
  <c r="L37" i="4"/>
  <c r="K37" i="4"/>
  <c r="K39" i="4" s="1"/>
  <c r="J37" i="4"/>
  <c r="G37" i="4"/>
  <c r="F37" i="4"/>
  <c r="F39" i="4" s="1"/>
  <c r="E37" i="4"/>
  <c r="D37" i="4"/>
  <c r="C37" i="4"/>
  <c r="N45" i="4"/>
  <c r="M45" i="4"/>
  <c r="L45" i="4"/>
  <c r="K45" i="4"/>
  <c r="J45" i="4"/>
  <c r="G45" i="4"/>
  <c r="F45" i="4"/>
  <c r="E45" i="4"/>
  <c r="D45" i="4"/>
  <c r="C45" i="4"/>
  <c r="N44" i="4"/>
  <c r="M44" i="4"/>
  <c r="L44" i="4"/>
  <c r="K44" i="4"/>
  <c r="J44" i="4"/>
  <c r="G44" i="4"/>
  <c r="F44" i="4"/>
  <c r="E44" i="4"/>
  <c r="D44" i="4"/>
  <c r="C44" i="4"/>
  <c r="N43" i="4"/>
  <c r="M43" i="4"/>
  <c r="K32" i="4"/>
  <c r="J32" i="4"/>
  <c r="G32" i="4"/>
  <c r="F43" i="4"/>
  <c r="E32" i="4"/>
  <c r="D43" i="4"/>
  <c r="C43" i="4"/>
  <c r="C296" i="1"/>
  <c r="E301" i="1"/>
  <c r="G253" i="1"/>
  <c r="D252" i="1"/>
  <c r="D253" i="1"/>
  <c r="N296" i="1"/>
  <c r="M296" i="1"/>
  <c r="L296" i="1"/>
  <c r="K296" i="1"/>
  <c r="J296" i="1"/>
  <c r="G296" i="1"/>
  <c r="F296" i="1"/>
  <c r="E296" i="1"/>
  <c r="D296" i="1"/>
  <c r="N295" i="1"/>
  <c r="M295" i="1"/>
  <c r="L295" i="1"/>
  <c r="K295" i="1"/>
  <c r="J295" i="1"/>
  <c r="G295" i="1"/>
  <c r="F295" i="1"/>
  <c r="E295" i="1"/>
  <c r="D295" i="1"/>
  <c r="C295" i="1"/>
  <c r="N303" i="1"/>
  <c r="M303" i="1"/>
  <c r="L303" i="1"/>
  <c r="K303" i="1"/>
  <c r="J303" i="1"/>
  <c r="G303" i="1"/>
  <c r="F303" i="1"/>
  <c r="E303" i="1"/>
  <c r="D303" i="1"/>
  <c r="C303" i="1"/>
  <c r="N302" i="1"/>
  <c r="M302" i="1"/>
  <c r="L302" i="1"/>
  <c r="K302" i="1"/>
  <c r="J302" i="1"/>
  <c r="G302" i="1"/>
  <c r="F302" i="1"/>
  <c r="E302" i="1"/>
  <c r="D302" i="1"/>
  <c r="C302" i="1"/>
  <c r="N301" i="1"/>
  <c r="M301" i="1"/>
  <c r="L301" i="1"/>
  <c r="K301" i="1"/>
  <c r="J301" i="1"/>
  <c r="G301" i="1"/>
  <c r="F301" i="1"/>
  <c r="D301" i="1"/>
  <c r="C301" i="1"/>
  <c r="N283" i="1"/>
  <c r="M283" i="1"/>
  <c r="L283" i="1"/>
  <c r="K283" i="1"/>
  <c r="J283" i="1"/>
  <c r="G283" i="1"/>
  <c r="F283" i="1"/>
  <c r="E283" i="1"/>
  <c r="D283" i="1"/>
  <c r="C283" i="1"/>
  <c r="H253" i="1"/>
  <c r="C253" i="1"/>
  <c r="H252" i="1"/>
  <c r="G252" i="1"/>
  <c r="C252" i="1"/>
  <c r="H260" i="1"/>
  <c r="G260" i="1"/>
  <c r="D260" i="1"/>
  <c r="C260" i="1"/>
  <c r="H259" i="1"/>
  <c r="G259" i="1"/>
  <c r="D259" i="1"/>
  <c r="C259" i="1"/>
  <c r="H258" i="1"/>
  <c r="G258" i="1"/>
  <c r="D258" i="1"/>
  <c r="C258" i="1"/>
  <c r="H240" i="1"/>
  <c r="G240" i="1"/>
  <c r="D240" i="1"/>
  <c r="C240" i="1"/>
  <c r="N210" i="1"/>
  <c r="M210" i="1"/>
  <c r="L210" i="1"/>
  <c r="K210" i="1"/>
  <c r="J210" i="1"/>
  <c r="G210" i="1"/>
  <c r="F210" i="1"/>
  <c r="E210" i="1"/>
  <c r="D210" i="1"/>
  <c r="C210" i="1"/>
  <c r="N209" i="1"/>
  <c r="M209" i="1"/>
  <c r="L209" i="1"/>
  <c r="K209" i="1"/>
  <c r="J209" i="1"/>
  <c r="G209" i="1"/>
  <c r="F209" i="1"/>
  <c r="E209" i="1"/>
  <c r="D209" i="1"/>
  <c r="C209" i="1"/>
  <c r="N217" i="1"/>
  <c r="M217" i="1"/>
  <c r="L217" i="1"/>
  <c r="K217" i="1"/>
  <c r="J217" i="1"/>
  <c r="F217" i="1"/>
  <c r="E217" i="1"/>
  <c r="D217" i="1"/>
  <c r="C217" i="1"/>
  <c r="N216" i="1"/>
  <c r="M216" i="1"/>
  <c r="L216" i="1"/>
  <c r="K216" i="1"/>
  <c r="J216" i="1"/>
  <c r="G216" i="1"/>
  <c r="F216" i="1"/>
  <c r="E216" i="1"/>
  <c r="D216" i="1"/>
  <c r="C216" i="1"/>
  <c r="N215" i="1"/>
  <c r="M215" i="1"/>
  <c r="L215" i="1"/>
  <c r="K215" i="1"/>
  <c r="J215" i="1"/>
  <c r="G215" i="1"/>
  <c r="F215" i="1"/>
  <c r="D215" i="1"/>
  <c r="C215" i="1"/>
  <c r="N197" i="1"/>
  <c r="M197" i="1"/>
  <c r="L197" i="1"/>
  <c r="K197" i="1"/>
  <c r="J197" i="1"/>
  <c r="G197" i="1"/>
  <c r="F197" i="1"/>
  <c r="E197" i="1"/>
  <c r="D197" i="1"/>
  <c r="C197" i="1"/>
  <c r="N167" i="1"/>
  <c r="M167" i="1"/>
  <c r="L167" i="1"/>
  <c r="K167" i="1"/>
  <c r="J167" i="1"/>
  <c r="G167" i="1"/>
  <c r="F167" i="1"/>
  <c r="E167" i="1"/>
  <c r="D167" i="1"/>
  <c r="C167" i="1"/>
  <c r="N166" i="1"/>
  <c r="M166" i="1"/>
  <c r="L166" i="1"/>
  <c r="K166" i="1"/>
  <c r="J166" i="1"/>
  <c r="G166" i="1"/>
  <c r="F166" i="1"/>
  <c r="E166" i="1"/>
  <c r="D166" i="1"/>
  <c r="C166" i="1"/>
  <c r="N174" i="1"/>
  <c r="M174" i="1"/>
  <c r="L174" i="1"/>
  <c r="K174" i="1"/>
  <c r="J174" i="1"/>
  <c r="G174" i="1"/>
  <c r="F174" i="1"/>
  <c r="E174" i="1"/>
  <c r="D174" i="1"/>
  <c r="C174" i="1"/>
  <c r="N173" i="1"/>
  <c r="M173" i="1"/>
  <c r="L173" i="1"/>
  <c r="K173" i="1"/>
  <c r="J173" i="1"/>
  <c r="G173" i="1"/>
  <c r="F173" i="1"/>
  <c r="E173" i="1"/>
  <c r="D173" i="1"/>
  <c r="C173" i="1"/>
  <c r="N172" i="1"/>
  <c r="M172" i="1"/>
  <c r="L172" i="1"/>
  <c r="K172" i="1"/>
  <c r="J172" i="1"/>
  <c r="G172" i="1"/>
  <c r="F172" i="1"/>
  <c r="E172" i="1"/>
  <c r="D172" i="1"/>
  <c r="C172" i="1"/>
  <c r="N154" i="1"/>
  <c r="M154" i="1"/>
  <c r="L154" i="1"/>
  <c r="K154" i="1"/>
  <c r="J154" i="1"/>
  <c r="G154" i="1"/>
  <c r="F154" i="1"/>
  <c r="E154" i="1"/>
  <c r="D154" i="1"/>
  <c r="C154" i="1"/>
  <c r="N124" i="1"/>
  <c r="M124" i="1"/>
  <c r="L124" i="1"/>
  <c r="K124" i="1"/>
  <c r="J124" i="1"/>
  <c r="G124" i="1"/>
  <c r="F124" i="1"/>
  <c r="E124" i="1"/>
  <c r="D124" i="1"/>
  <c r="C124" i="1"/>
  <c r="N123" i="1"/>
  <c r="M123" i="1"/>
  <c r="L123" i="1"/>
  <c r="K123" i="1"/>
  <c r="J123" i="1"/>
  <c r="G123" i="1"/>
  <c r="F123" i="1"/>
  <c r="E123" i="1"/>
  <c r="D123" i="1"/>
  <c r="C123" i="1"/>
  <c r="N131" i="1"/>
  <c r="M131" i="1"/>
  <c r="L131" i="1"/>
  <c r="K131" i="1"/>
  <c r="J131" i="1"/>
  <c r="G131" i="1"/>
  <c r="F131" i="1"/>
  <c r="E131" i="1"/>
  <c r="D131" i="1"/>
  <c r="C131" i="1"/>
  <c r="N130" i="1"/>
  <c r="M130" i="1"/>
  <c r="L130" i="1"/>
  <c r="K130" i="1"/>
  <c r="J130" i="1"/>
  <c r="G130" i="1"/>
  <c r="F130" i="1"/>
  <c r="E130" i="1"/>
  <c r="D130" i="1"/>
  <c r="C130" i="1"/>
  <c r="N129" i="1"/>
  <c r="M129" i="1"/>
  <c r="L129" i="1"/>
  <c r="K129" i="1"/>
  <c r="J129" i="1"/>
  <c r="G129" i="1"/>
  <c r="F129" i="1"/>
  <c r="E129" i="1"/>
  <c r="D129" i="1"/>
  <c r="C129" i="1"/>
  <c r="N111" i="1"/>
  <c r="M111" i="1"/>
  <c r="L111" i="1"/>
  <c r="K111" i="1"/>
  <c r="J111" i="1"/>
  <c r="G111" i="1"/>
  <c r="F111" i="1"/>
  <c r="E111" i="1"/>
  <c r="D111" i="1"/>
  <c r="C111" i="1"/>
  <c r="K80" i="1"/>
  <c r="N81" i="1"/>
  <c r="M81" i="1"/>
  <c r="L81" i="1"/>
  <c r="K81" i="1"/>
  <c r="J81" i="1"/>
  <c r="G81" i="1"/>
  <c r="F81" i="1"/>
  <c r="E81" i="1"/>
  <c r="D81" i="1"/>
  <c r="C81" i="1"/>
  <c r="N80" i="1"/>
  <c r="M80" i="1"/>
  <c r="L80" i="1"/>
  <c r="L82" i="1" s="1"/>
  <c r="J80" i="1"/>
  <c r="G80" i="1"/>
  <c r="F80" i="1"/>
  <c r="E80" i="1"/>
  <c r="D80" i="1"/>
  <c r="C80" i="1"/>
  <c r="N88" i="1"/>
  <c r="M88" i="1"/>
  <c r="L88" i="1"/>
  <c r="K88" i="1"/>
  <c r="J88" i="1"/>
  <c r="G88" i="1"/>
  <c r="F88" i="1"/>
  <c r="E88" i="1"/>
  <c r="D88" i="1"/>
  <c r="C88" i="1"/>
  <c r="N87" i="1"/>
  <c r="M87" i="1"/>
  <c r="L87" i="1"/>
  <c r="K87" i="1"/>
  <c r="J87" i="1"/>
  <c r="G87" i="1"/>
  <c r="F87" i="1"/>
  <c r="E87" i="1"/>
  <c r="D87" i="1"/>
  <c r="C87" i="1"/>
  <c r="N86" i="1"/>
  <c r="M86" i="1"/>
  <c r="L86" i="1"/>
  <c r="K86" i="1"/>
  <c r="J86" i="1"/>
  <c r="G86" i="1"/>
  <c r="F86" i="1"/>
  <c r="E86" i="1"/>
  <c r="D86" i="1"/>
  <c r="C86" i="1"/>
  <c r="N68" i="1"/>
  <c r="M68" i="1"/>
  <c r="L68" i="1"/>
  <c r="K68" i="1"/>
  <c r="J68" i="1"/>
  <c r="G68" i="1"/>
  <c r="F68" i="1"/>
  <c r="E68" i="1"/>
  <c r="D68" i="1"/>
  <c r="C68" i="1"/>
  <c r="N38" i="1"/>
  <c r="M38" i="1"/>
  <c r="L38" i="1"/>
  <c r="K38" i="1"/>
  <c r="J38" i="1"/>
  <c r="G38" i="1"/>
  <c r="F38" i="1"/>
  <c r="E38" i="1"/>
  <c r="D38" i="1"/>
  <c r="C38" i="1"/>
  <c r="N37" i="1"/>
  <c r="M37" i="1"/>
  <c r="L37" i="1"/>
  <c r="K37" i="1"/>
  <c r="J37" i="1"/>
  <c r="G37" i="1"/>
  <c r="F37" i="1"/>
  <c r="E37" i="1"/>
  <c r="D37" i="1"/>
  <c r="C37" i="1"/>
  <c r="N45" i="1"/>
  <c r="M45" i="1"/>
  <c r="L45" i="1"/>
  <c r="K45" i="1"/>
  <c r="J45" i="1"/>
  <c r="G45" i="1"/>
  <c r="F45" i="1"/>
  <c r="E45" i="1"/>
  <c r="D45" i="1"/>
  <c r="C45" i="1"/>
  <c r="N44" i="1"/>
  <c r="M44" i="1"/>
  <c r="L44" i="1"/>
  <c r="K44" i="1"/>
  <c r="J44" i="1"/>
  <c r="G44" i="1"/>
  <c r="F44" i="1"/>
  <c r="E44" i="1"/>
  <c r="D44" i="1"/>
  <c r="C44" i="1"/>
  <c r="N43" i="1"/>
  <c r="M43" i="1"/>
  <c r="K43" i="1"/>
  <c r="J43" i="1"/>
  <c r="G43" i="1"/>
  <c r="F43" i="1"/>
  <c r="E43" i="1"/>
  <c r="D43" i="1"/>
  <c r="C43" i="1"/>
  <c r="N25" i="1"/>
  <c r="M25" i="1"/>
  <c r="L25" i="1"/>
  <c r="K25" i="1"/>
  <c r="J25" i="1"/>
  <c r="G25" i="1"/>
  <c r="F25" i="1"/>
  <c r="E25" i="1"/>
  <c r="D25" i="1"/>
  <c r="C25" i="1"/>
  <c r="L309" i="6" l="1"/>
  <c r="L297" i="6"/>
  <c r="L310" i="6" s="1"/>
  <c r="N297" i="6"/>
  <c r="N310" i="6" s="1"/>
  <c r="M310" i="6"/>
  <c r="F297" i="6"/>
  <c r="D309" i="6"/>
  <c r="L304" i="6"/>
  <c r="E304" i="6"/>
  <c r="C261" i="6"/>
  <c r="K224" i="6"/>
  <c r="N211" i="6"/>
  <c r="L224" i="6"/>
  <c r="L223" i="6"/>
  <c r="K218" i="6"/>
  <c r="E218" i="6"/>
  <c r="G218" i="6"/>
  <c r="N181" i="6"/>
  <c r="N180" i="6"/>
  <c r="K168" i="6"/>
  <c r="G168" i="6"/>
  <c r="L175" i="6"/>
  <c r="K175" i="6"/>
  <c r="E175" i="6"/>
  <c r="G175" i="6"/>
  <c r="L125" i="6"/>
  <c r="L136" i="6" s="1"/>
  <c r="M125" i="6"/>
  <c r="K138" i="6"/>
  <c r="L132" i="6"/>
  <c r="C132" i="6"/>
  <c r="L82" i="6"/>
  <c r="M82" i="6"/>
  <c r="M94" i="6" s="1"/>
  <c r="N82" i="6"/>
  <c r="N95" i="6" s="1"/>
  <c r="M95" i="6"/>
  <c r="C82" i="6"/>
  <c r="L89" i="6"/>
  <c r="K52" i="6"/>
  <c r="K51" i="6"/>
  <c r="L51" i="6"/>
  <c r="N39" i="6"/>
  <c r="N52" i="6" s="1"/>
  <c r="L52" i="6"/>
  <c r="K46" i="6"/>
  <c r="L46" i="6"/>
  <c r="G179" i="6"/>
  <c r="G182" i="6" s="1"/>
  <c r="G218" i="5"/>
  <c r="C218" i="4"/>
  <c r="F304" i="5"/>
  <c r="M132" i="5"/>
  <c r="K297" i="5"/>
  <c r="J309" i="5"/>
  <c r="L297" i="5"/>
  <c r="J310" i="5"/>
  <c r="M309" i="5"/>
  <c r="E309" i="5"/>
  <c r="C310" i="5"/>
  <c r="F309" i="5"/>
  <c r="D297" i="5"/>
  <c r="K301" i="5"/>
  <c r="K304" i="5" s="1"/>
  <c r="L301" i="5"/>
  <c r="L308" i="5" s="1"/>
  <c r="F290" i="5"/>
  <c r="C258" i="5"/>
  <c r="C261" i="5" s="1"/>
  <c r="H266" i="5"/>
  <c r="H267" i="5"/>
  <c r="G254" i="5"/>
  <c r="G266" i="5" s="1"/>
  <c r="D254" i="5"/>
  <c r="D267" i="5" s="1"/>
  <c r="L224" i="5"/>
  <c r="M211" i="5"/>
  <c r="M223" i="5" s="1"/>
  <c r="F224" i="5"/>
  <c r="F223" i="5"/>
  <c r="D211" i="5"/>
  <c r="E211" i="5"/>
  <c r="E224" i="5" s="1"/>
  <c r="J215" i="5"/>
  <c r="J222" i="5" s="1"/>
  <c r="N215" i="5"/>
  <c r="N218" i="5" s="1"/>
  <c r="D218" i="5"/>
  <c r="E204" i="5"/>
  <c r="G204" i="5"/>
  <c r="C215" i="5"/>
  <c r="C218" i="5" s="1"/>
  <c r="G222" i="5"/>
  <c r="C224" i="5"/>
  <c r="L172" i="5"/>
  <c r="C168" i="5"/>
  <c r="C180" i="5" s="1"/>
  <c r="E161" i="5"/>
  <c r="E172" i="5"/>
  <c r="E175" i="5" s="1"/>
  <c r="J180" i="5"/>
  <c r="J181" i="5"/>
  <c r="N181" i="5"/>
  <c r="L168" i="5"/>
  <c r="L181" i="5" s="1"/>
  <c r="L179" i="5"/>
  <c r="D168" i="5"/>
  <c r="E168" i="5"/>
  <c r="E180" i="5" s="1"/>
  <c r="F180" i="5"/>
  <c r="D181" i="5"/>
  <c r="K175" i="5"/>
  <c r="K182" i="5" s="1"/>
  <c r="K179" i="5"/>
  <c r="K161" i="5"/>
  <c r="F161" i="5"/>
  <c r="F175" i="5"/>
  <c r="G161" i="5"/>
  <c r="M137" i="5"/>
  <c r="M138" i="5"/>
  <c r="K125" i="5"/>
  <c r="M139" i="5"/>
  <c r="E137" i="5"/>
  <c r="C138" i="5"/>
  <c r="F137" i="5"/>
  <c r="E138" i="5"/>
  <c r="F138" i="5"/>
  <c r="J132" i="5"/>
  <c r="N129" i="5"/>
  <c r="J118" i="5"/>
  <c r="K118" i="5"/>
  <c r="M136" i="5"/>
  <c r="C132" i="5"/>
  <c r="D118" i="5"/>
  <c r="J94" i="5"/>
  <c r="M94" i="5"/>
  <c r="G95" i="5"/>
  <c r="F82" i="5"/>
  <c r="F94" i="5"/>
  <c r="E93" i="5"/>
  <c r="E82" i="5"/>
  <c r="G94" i="5"/>
  <c r="C82" i="5"/>
  <c r="C93" i="5" s="1"/>
  <c r="F95" i="5"/>
  <c r="D82" i="5"/>
  <c r="L89" i="5"/>
  <c r="M89" i="5"/>
  <c r="M96" i="5" s="1"/>
  <c r="L75" i="5"/>
  <c r="M93" i="5"/>
  <c r="F86" i="5"/>
  <c r="F89" i="5" s="1"/>
  <c r="E88" i="5"/>
  <c r="E95" i="5" s="1"/>
  <c r="N39" i="5"/>
  <c r="K39" i="5"/>
  <c r="L39" i="5"/>
  <c r="G39" i="5"/>
  <c r="M32" i="5"/>
  <c r="E46" i="5"/>
  <c r="G32" i="5"/>
  <c r="G309" i="4"/>
  <c r="H254" i="4"/>
  <c r="H266" i="4" s="1"/>
  <c r="G254" i="4"/>
  <c r="G267" i="4" s="1"/>
  <c r="L223" i="4"/>
  <c r="N223" i="4"/>
  <c r="D211" i="4"/>
  <c r="M218" i="4"/>
  <c r="L215" i="4"/>
  <c r="L222" i="4" s="1"/>
  <c r="K168" i="4"/>
  <c r="J168" i="4"/>
  <c r="J180" i="4" s="1"/>
  <c r="G168" i="4"/>
  <c r="N172" i="4"/>
  <c r="J125" i="4"/>
  <c r="K125" i="4"/>
  <c r="M125" i="4"/>
  <c r="M138" i="4" s="1"/>
  <c r="M137" i="4"/>
  <c r="D138" i="4"/>
  <c r="F125" i="4"/>
  <c r="F137" i="4" s="1"/>
  <c r="M304" i="6"/>
  <c r="M311" i="6" s="1"/>
  <c r="M308" i="6"/>
  <c r="N89" i="6"/>
  <c r="M46" i="6"/>
  <c r="M53" i="6" s="1"/>
  <c r="M50" i="6"/>
  <c r="M52" i="6"/>
  <c r="K94" i="6"/>
  <c r="M137" i="6"/>
  <c r="K136" i="6"/>
  <c r="K181" i="6"/>
  <c r="M218" i="6"/>
  <c r="M225" i="6" s="1"/>
  <c r="M222" i="6"/>
  <c r="M224" i="6"/>
  <c r="K309" i="6"/>
  <c r="N46" i="6"/>
  <c r="N53" i="6" s="1"/>
  <c r="N50" i="6"/>
  <c r="L94" i="6"/>
  <c r="L139" i="6"/>
  <c r="L181" i="6"/>
  <c r="N218" i="6"/>
  <c r="N225" i="6" s="1"/>
  <c r="N222" i="6"/>
  <c r="N224" i="6"/>
  <c r="K93" i="6"/>
  <c r="M175" i="6"/>
  <c r="M182" i="6" s="1"/>
  <c r="M179" i="6"/>
  <c r="K308" i="6"/>
  <c r="M89" i="6"/>
  <c r="M96" i="6" s="1"/>
  <c r="M93" i="6"/>
  <c r="K182" i="6"/>
  <c r="L182" i="6"/>
  <c r="L96" i="6"/>
  <c r="N175" i="6"/>
  <c r="N182" i="6" s="1"/>
  <c r="N179" i="6"/>
  <c r="L311" i="6"/>
  <c r="N304" i="6"/>
  <c r="N311" i="6" s="1"/>
  <c r="N308" i="6"/>
  <c r="M51" i="6"/>
  <c r="K53" i="6"/>
  <c r="K95" i="6"/>
  <c r="M132" i="6"/>
  <c r="M139" i="6" s="1"/>
  <c r="M136" i="6"/>
  <c r="M138" i="6"/>
  <c r="K180" i="6"/>
  <c r="M223" i="6"/>
  <c r="K225" i="6"/>
  <c r="K310" i="6"/>
  <c r="N51" i="6"/>
  <c r="L53" i="6"/>
  <c r="L95" i="6"/>
  <c r="N132" i="6"/>
  <c r="N139" i="6" s="1"/>
  <c r="N136" i="6"/>
  <c r="N138" i="6"/>
  <c r="L180" i="6"/>
  <c r="N223" i="6"/>
  <c r="L225" i="6"/>
  <c r="L93" i="6"/>
  <c r="J82" i="6"/>
  <c r="F211" i="6"/>
  <c r="F224" i="6" s="1"/>
  <c r="D254" i="6"/>
  <c r="D267" i="6" s="1"/>
  <c r="M32" i="6"/>
  <c r="M75" i="6"/>
  <c r="M118" i="6"/>
  <c r="M161" i="6"/>
  <c r="M204" i="6"/>
  <c r="M290" i="6"/>
  <c r="K222" i="6"/>
  <c r="D224" i="6"/>
  <c r="L308" i="6"/>
  <c r="J39" i="6"/>
  <c r="J52" i="6" s="1"/>
  <c r="D223" i="6"/>
  <c r="N32" i="6"/>
  <c r="N75" i="6"/>
  <c r="N118" i="6"/>
  <c r="N161" i="6"/>
  <c r="N204" i="6"/>
  <c r="N290" i="6"/>
  <c r="K50" i="6"/>
  <c r="K179" i="6"/>
  <c r="L50" i="6"/>
  <c r="L179" i="6"/>
  <c r="L222" i="6"/>
  <c r="K89" i="6"/>
  <c r="K96" i="6" s="1"/>
  <c r="K132" i="6"/>
  <c r="K139" i="6" s="1"/>
  <c r="K304" i="6"/>
  <c r="K311" i="6" s="1"/>
  <c r="E82" i="6"/>
  <c r="E93" i="6" s="1"/>
  <c r="D39" i="6"/>
  <c r="D51" i="6" s="1"/>
  <c r="D82" i="6"/>
  <c r="D95" i="6" s="1"/>
  <c r="E39" i="6"/>
  <c r="E52" i="6" s="1"/>
  <c r="D125" i="6"/>
  <c r="C168" i="6"/>
  <c r="C181" i="6" s="1"/>
  <c r="J211" i="6"/>
  <c r="J223" i="6" s="1"/>
  <c r="G254" i="6"/>
  <c r="G267" i="6" s="1"/>
  <c r="C267" i="6"/>
  <c r="F309" i="6"/>
  <c r="J297" i="6"/>
  <c r="J308" i="6" s="1"/>
  <c r="G297" i="6"/>
  <c r="G310" i="6" s="1"/>
  <c r="F39" i="6"/>
  <c r="F52" i="6" s="1"/>
  <c r="F82" i="6"/>
  <c r="F94" i="6" s="1"/>
  <c r="D168" i="6"/>
  <c r="D181" i="6" s="1"/>
  <c r="E222" i="6"/>
  <c r="H254" i="6"/>
  <c r="H266" i="6" s="1"/>
  <c r="F310" i="6"/>
  <c r="G39" i="6"/>
  <c r="G51" i="6" s="1"/>
  <c r="D94" i="6"/>
  <c r="G82" i="6"/>
  <c r="G94" i="6" s="1"/>
  <c r="D138" i="6"/>
  <c r="F125" i="6"/>
  <c r="F136" i="6" s="1"/>
  <c r="E168" i="6"/>
  <c r="E180" i="6" s="1"/>
  <c r="C93" i="6"/>
  <c r="C39" i="6"/>
  <c r="C52" i="6" s="1"/>
  <c r="C138" i="6"/>
  <c r="E223" i="6"/>
  <c r="D137" i="6"/>
  <c r="J125" i="6"/>
  <c r="J137" i="6" s="1"/>
  <c r="F180" i="6"/>
  <c r="J168" i="6"/>
  <c r="J179" i="6" s="1"/>
  <c r="C211" i="6"/>
  <c r="C223" i="6" s="1"/>
  <c r="C309" i="6"/>
  <c r="G180" i="6"/>
  <c r="G211" i="6"/>
  <c r="G224" i="6" s="1"/>
  <c r="E224" i="6"/>
  <c r="E297" i="6"/>
  <c r="E309" i="6" s="1"/>
  <c r="K82" i="4"/>
  <c r="K86" i="4"/>
  <c r="G185" i="6"/>
  <c r="C46" i="6"/>
  <c r="G132" i="6"/>
  <c r="G136" i="6"/>
  <c r="G139" i="6" s="1"/>
  <c r="J93" i="6"/>
  <c r="J89" i="6"/>
  <c r="J96" i="6" s="1"/>
  <c r="J132" i="6"/>
  <c r="J139" i="6" s="1"/>
  <c r="J136" i="6"/>
  <c r="C32" i="6"/>
  <c r="J94" i="6"/>
  <c r="F95" i="6"/>
  <c r="C89" i="6"/>
  <c r="G118" i="6"/>
  <c r="J180" i="6"/>
  <c r="F181" i="6"/>
  <c r="D218" i="6"/>
  <c r="D222" i="6"/>
  <c r="D225" i="6" s="1"/>
  <c r="D32" i="6"/>
  <c r="E43" i="6"/>
  <c r="C172" i="6"/>
  <c r="C161" i="6"/>
  <c r="G181" i="6"/>
  <c r="J309" i="6"/>
  <c r="J175" i="6"/>
  <c r="J182" i="6" s="1"/>
  <c r="J304" i="6"/>
  <c r="J311" i="6" s="1"/>
  <c r="F43" i="6"/>
  <c r="D89" i="6"/>
  <c r="J95" i="6"/>
  <c r="C136" i="6"/>
  <c r="G138" i="6"/>
  <c r="D179" i="6"/>
  <c r="D175" i="6"/>
  <c r="J181" i="6"/>
  <c r="F218" i="6"/>
  <c r="D261" i="6"/>
  <c r="C301" i="6"/>
  <c r="C290" i="6"/>
  <c r="E51" i="6"/>
  <c r="D46" i="6"/>
  <c r="G43" i="6"/>
  <c r="C94" i="6"/>
  <c r="D136" i="6"/>
  <c r="D139" i="6" s="1"/>
  <c r="D132" i="6"/>
  <c r="G258" i="6"/>
  <c r="G247" i="6"/>
  <c r="C265" i="6"/>
  <c r="D308" i="6"/>
  <c r="D304" i="6"/>
  <c r="J310" i="6"/>
  <c r="F93" i="6"/>
  <c r="F96" i="6" s="1"/>
  <c r="F89" i="6"/>
  <c r="E129" i="6"/>
  <c r="E118" i="6"/>
  <c r="H261" i="6"/>
  <c r="J46" i="6"/>
  <c r="C137" i="6"/>
  <c r="E125" i="6"/>
  <c r="E138" i="6" s="1"/>
  <c r="F175" i="6"/>
  <c r="F179" i="6"/>
  <c r="J218" i="6"/>
  <c r="G86" i="6"/>
  <c r="G75" i="6"/>
  <c r="C95" i="6"/>
  <c r="F132" i="6"/>
  <c r="C266" i="6"/>
  <c r="F304" i="6"/>
  <c r="F308" i="6"/>
  <c r="J118" i="6"/>
  <c r="F161" i="6"/>
  <c r="D204" i="6"/>
  <c r="F290" i="6"/>
  <c r="D75" i="6"/>
  <c r="J161" i="6"/>
  <c r="F204" i="6"/>
  <c r="D247" i="6"/>
  <c r="J290" i="6"/>
  <c r="E75" i="6"/>
  <c r="C118" i="6"/>
  <c r="G204" i="6"/>
  <c r="F75" i="6"/>
  <c r="D118" i="6"/>
  <c r="J204" i="6"/>
  <c r="H247" i="6"/>
  <c r="J75" i="6"/>
  <c r="F118" i="6"/>
  <c r="D161" i="6"/>
  <c r="D290" i="6"/>
  <c r="M39" i="5"/>
  <c r="M52" i="5" s="1"/>
  <c r="L51" i="5"/>
  <c r="J52" i="5"/>
  <c r="G50" i="5"/>
  <c r="F51" i="5"/>
  <c r="C39" i="5"/>
  <c r="C52" i="5" s="1"/>
  <c r="D39" i="5"/>
  <c r="D51" i="5" s="1"/>
  <c r="N32" i="5"/>
  <c r="K32" i="5"/>
  <c r="D32" i="5"/>
  <c r="E32" i="5"/>
  <c r="E51" i="5"/>
  <c r="K181" i="5"/>
  <c r="K137" i="5"/>
  <c r="C181" i="5"/>
  <c r="C51" i="5"/>
  <c r="N52" i="5"/>
  <c r="G180" i="5"/>
  <c r="M181" i="5"/>
  <c r="N46" i="5"/>
  <c r="N53" i="5" s="1"/>
  <c r="N50" i="5"/>
  <c r="K50" i="5"/>
  <c r="K89" i="5"/>
  <c r="D94" i="5"/>
  <c r="G132" i="5"/>
  <c r="K310" i="5"/>
  <c r="L43" i="5"/>
  <c r="J51" i="5"/>
  <c r="F45" i="5"/>
  <c r="F52" i="5" s="1"/>
  <c r="F32" i="5"/>
  <c r="D46" i="5"/>
  <c r="M180" i="5"/>
  <c r="E223" i="5"/>
  <c r="K224" i="5"/>
  <c r="K52" i="5"/>
  <c r="C46" i="5"/>
  <c r="G46" i="5"/>
  <c r="G52" i="5"/>
  <c r="C89" i="5"/>
  <c r="K136" i="5"/>
  <c r="G224" i="5"/>
  <c r="G265" i="5"/>
  <c r="G261" i="5"/>
  <c r="G268" i="5" s="1"/>
  <c r="G267" i="5"/>
  <c r="K311" i="5"/>
  <c r="E301" i="5"/>
  <c r="G309" i="5"/>
  <c r="L310" i="5"/>
  <c r="G86" i="5"/>
  <c r="G75" i="5"/>
  <c r="E94" i="5"/>
  <c r="C95" i="5"/>
  <c r="M95" i="5"/>
  <c r="L93" i="5"/>
  <c r="F129" i="5"/>
  <c r="F118" i="5"/>
  <c r="L138" i="5"/>
  <c r="K132" i="5"/>
  <c r="K139" i="5" s="1"/>
  <c r="K215" i="5"/>
  <c r="K204" i="5"/>
  <c r="G223" i="5"/>
  <c r="H265" i="5"/>
  <c r="H261" i="5"/>
  <c r="H268" i="5" s="1"/>
  <c r="J179" i="5"/>
  <c r="J175" i="5"/>
  <c r="J182" i="5" s="1"/>
  <c r="J43" i="5"/>
  <c r="C75" i="5"/>
  <c r="G172" i="5"/>
  <c r="N224" i="5"/>
  <c r="G247" i="5"/>
  <c r="J308" i="5"/>
  <c r="J304" i="5"/>
  <c r="J311" i="5" s="1"/>
  <c r="D310" i="5"/>
  <c r="N310" i="5"/>
  <c r="K308" i="5"/>
  <c r="N309" i="5"/>
  <c r="K138" i="5"/>
  <c r="D95" i="5"/>
  <c r="F50" i="5"/>
  <c r="N51" i="5"/>
  <c r="L52" i="5"/>
  <c r="K44" i="5"/>
  <c r="K51" i="5" s="1"/>
  <c r="D125" i="5"/>
  <c r="D137" i="5" s="1"/>
  <c r="N125" i="5"/>
  <c r="N138" i="5" s="1"/>
  <c r="J138" i="5"/>
  <c r="C136" i="5"/>
  <c r="N180" i="5"/>
  <c r="C254" i="5"/>
  <c r="C265" i="5" s="1"/>
  <c r="N95" i="5"/>
  <c r="E50" i="5"/>
  <c r="L129" i="5"/>
  <c r="L118" i="5"/>
  <c r="J137" i="5"/>
  <c r="C172" i="5"/>
  <c r="C161" i="5"/>
  <c r="M172" i="5"/>
  <c r="M161" i="5"/>
  <c r="K180" i="5"/>
  <c r="G181" i="5"/>
  <c r="M215" i="5"/>
  <c r="E310" i="5"/>
  <c r="C137" i="5"/>
  <c r="C266" i="5"/>
  <c r="G301" i="5"/>
  <c r="M43" i="5"/>
  <c r="D86" i="5"/>
  <c r="D75" i="5"/>
  <c r="N86" i="5"/>
  <c r="N75" i="5"/>
  <c r="L94" i="5"/>
  <c r="J95" i="5"/>
  <c r="K75" i="5"/>
  <c r="G118" i="5"/>
  <c r="J136" i="5"/>
  <c r="D179" i="5"/>
  <c r="D175" i="5"/>
  <c r="N179" i="5"/>
  <c r="N175" i="5"/>
  <c r="N182" i="5" s="1"/>
  <c r="F222" i="5"/>
  <c r="F225" i="5" s="1"/>
  <c r="F218" i="5"/>
  <c r="D223" i="5"/>
  <c r="N223" i="5"/>
  <c r="N225" i="5"/>
  <c r="D224" i="5"/>
  <c r="C301" i="5"/>
  <c r="C290" i="5"/>
  <c r="M301" i="5"/>
  <c r="M290" i="5"/>
  <c r="K309" i="5"/>
  <c r="G310" i="5"/>
  <c r="D309" i="5"/>
  <c r="F310" i="5"/>
  <c r="L96" i="5"/>
  <c r="E129" i="5"/>
  <c r="E118" i="5"/>
  <c r="J86" i="5"/>
  <c r="J75" i="5"/>
  <c r="L222" i="5"/>
  <c r="L218" i="5"/>
  <c r="L225" i="5" s="1"/>
  <c r="G51" i="5"/>
  <c r="E52" i="5"/>
  <c r="C32" i="5"/>
  <c r="F46" i="5"/>
  <c r="K82" i="5"/>
  <c r="K95" i="5" s="1"/>
  <c r="F93" i="5"/>
  <c r="F96" i="5" s="1"/>
  <c r="G125" i="5"/>
  <c r="G138" i="5" s="1"/>
  <c r="J139" i="5"/>
  <c r="L137" i="5"/>
  <c r="D180" i="5"/>
  <c r="F181" i="5"/>
  <c r="C222" i="5"/>
  <c r="D261" i="5"/>
  <c r="D265" i="5"/>
  <c r="D308" i="5"/>
  <c r="D311" i="5" s="1"/>
  <c r="D304" i="5"/>
  <c r="N308" i="5"/>
  <c r="N304" i="5"/>
  <c r="N311" i="5" s="1"/>
  <c r="L309" i="5"/>
  <c r="F179" i="5"/>
  <c r="D222" i="5"/>
  <c r="D225" i="5" s="1"/>
  <c r="N222" i="5"/>
  <c r="F308" i="5"/>
  <c r="F311" i="5" s="1"/>
  <c r="D132" i="5"/>
  <c r="N132" i="5"/>
  <c r="N139" i="5" s="1"/>
  <c r="J161" i="5"/>
  <c r="L175" i="5"/>
  <c r="F204" i="5"/>
  <c r="J218" i="5"/>
  <c r="J225" i="5" s="1"/>
  <c r="D247" i="5"/>
  <c r="J290" i="5"/>
  <c r="H247" i="5"/>
  <c r="D161" i="5"/>
  <c r="N161" i="5"/>
  <c r="L204" i="5"/>
  <c r="D290" i="5"/>
  <c r="N290" i="5"/>
  <c r="K51" i="4"/>
  <c r="M51" i="4"/>
  <c r="G39" i="4"/>
  <c r="L32" i="4"/>
  <c r="N46" i="4"/>
  <c r="C32" i="4"/>
  <c r="N32" i="4"/>
  <c r="M32" i="4"/>
  <c r="J43" i="4"/>
  <c r="D32" i="4"/>
  <c r="E43" i="4"/>
  <c r="E46" i="4" s="1"/>
  <c r="M52" i="4"/>
  <c r="L39" i="4"/>
  <c r="L51" i="4" s="1"/>
  <c r="J39" i="4"/>
  <c r="J52" i="4" s="1"/>
  <c r="K52" i="4"/>
  <c r="C51" i="4"/>
  <c r="C50" i="4"/>
  <c r="C53" i="4" s="1"/>
  <c r="F52" i="4"/>
  <c r="D39" i="4"/>
  <c r="D51" i="4" s="1"/>
  <c r="E52" i="4"/>
  <c r="C52" i="4"/>
  <c r="N95" i="4"/>
  <c r="L94" i="4"/>
  <c r="N94" i="4"/>
  <c r="L95" i="4"/>
  <c r="J82" i="4"/>
  <c r="J94" i="4" s="1"/>
  <c r="G94" i="4"/>
  <c r="D94" i="4"/>
  <c r="E94" i="4"/>
  <c r="J75" i="4"/>
  <c r="E95" i="4"/>
  <c r="J137" i="4"/>
  <c r="J138" i="4"/>
  <c r="C125" i="4"/>
  <c r="C137" i="4" s="1"/>
  <c r="F136" i="4"/>
  <c r="E137" i="4"/>
  <c r="F118" i="4"/>
  <c r="G118" i="4"/>
  <c r="K180" i="4"/>
  <c r="M180" i="4"/>
  <c r="K181" i="4"/>
  <c r="N180" i="4"/>
  <c r="L181" i="4"/>
  <c r="M181" i="4"/>
  <c r="L180" i="4"/>
  <c r="E168" i="4"/>
  <c r="C180" i="4"/>
  <c r="D180" i="4"/>
  <c r="C181" i="4"/>
  <c r="F180" i="4"/>
  <c r="F181" i="4"/>
  <c r="G180" i="4"/>
  <c r="D161" i="4"/>
  <c r="E161" i="4"/>
  <c r="E179" i="4"/>
  <c r="M204" i="4"/>
  <c r="C204" i="4"/>
  <c r="M223" i="4"/>
  <c r="J211" i="4"/>
  <c r="J224" i="4" s="1"/>
  <c r="K211" i="4"/>
  <c r="K223" i="4" s="1"/>
  <c r="F223" i="4"/>
  <c r="G211" i="4"/>
  <c r="G224" i="4" s="1"/>
  <c r="F224" i="4"/>
  <c r="C211" i="4"/>
  <c r="D224" i="4"/>
  <c r="D223" i="4"/>
  <c r="D267" i="4"/>
  <c r="C254" i="4"/>
  <c r="C267" i="4" s="1"/>
  <c r="D266" i="4"/>
  <c r="N301" i="4"/>
  <c r="N308" i="4" s="1"/>
  <c r="D290" i="4"/>
  <c r="E290" i="4"/>
  <c r="L297" i="4"/>
  <c r="L309" i="4" s="1"/>
  <c r="K310" i="4"/>
  <c r="M297" i="4"/>
  <c r="M309" i="4" s="1"/>
  <c r="F309" i="4"/>
  <c r="F310" i="4"/>
  <c r="G308" i="4"/>
  <c r="D297" i="4"/>
  <c r="D309" i="4" s="1"/>
  <c r="E297" i="4"/>
  <c r="E308" i="4" s="1"/>
  <c r="C309" i="4"/>
  <c r="J51" i="4"/>
  <c r="M46" i="4"/>
  <c r="M53" i="4" s="1"/>
  <c r="M4" i="4" s="1"/>
  <c r="M50" i="4"/>
  <c r="G52" i="4"/>
  <c r="F175" i="4"/>
  <c r="F179" i="4"/>
  <c r="G43" i="4"/>
  <c r="J89" i="4"/>
  <c r="F94" i="4"/>
  <c r="E138" i="4"/>
  <c r="E180" i="4"/>
  <c r="D261" i="4"/>
  <c r="D265" i="4"/>
  <c r="F304" i="4"/>
  <c r="F308" i="4"/>
  <c r="N309" i="4"/>
  <c r="G86" i="4"/>
  <c r="G75" i="4"/>
  <c r="N50" i="4"/>
  <c r="F32" i="4"/>
  <c r="L136" i="4"/>
  <c r="L132" i="4"/>
  <c r="L139" i="4" s="1"/>
  <c r="L6" i="4" s="1"/>
  <c r="L138" i="4"/>
  <c r="J179" i="4"/>
  <c r="J175" i="4"/>
  <c r="J182" i="4" s="1"/>
  <c r="J7" i="4" s="1"/>
  <c r="D181" i="4"/>
  <c r="N181" i="4"/>
  <c r="D218" i="4"/>
  <c r="D222" i="4"/>
  <c r="N218" i="4"/>
  <c r="N225" i="4" s="1"/>
  <c r="N8" i="4" s="1"/>
  <c r="N222" i="4"/>
  <c r="E222" i="4"/>
  <c r="G258" i="4"/>
  <c r="G247" i="4"/>
  <c r="M88" i="4"/>
  <c r="M75" i="4"/>
  <c r="K43" i="4"/>
  <c r="L89" i="4"/>
  <c r="L96" i="4" s="1"/>
  <c r="L5" i="4" s="1"/>
  <c r="L93" i="4"/>
  <c r="F95" i="4"/>
  <c r="K89" i="4"/>
  <c r="K96" i="4" s="1"/>
  <c r="K5" i="4" s="1"/>
  <c r="K93" i="4"/>
  <c r="C136" i="4"/>
  <c r="C132" i="4"/>
  <c r="M136" i="4"/>
  <c r="M132" i="4"/>
  <c r="M139" i="4" s="1"/>
  <c r="M6" i="4" s="1"/>
  <c r="K137" i="4"/>
  <c r="G138" i="4"/>
  <c r="K136" i="4"/>
  <c r="K179" i="4"/>
  <c r="K175" i="4"/>
  <c r="K182" i="4" s="1"/>
  <c r="K7" i="4" s="1"/>
  <c r="E181" i="4"/>
  <c r="K224" i="4"/>
  <c r="H265" i="4"/>
  <c r="H261" i="4"/>
  <c r="H268" i="4" s="1"/>
  <c r="M9" i="4" s="1"/>
  <c r="H267" i="4"/>
  <c r="J308" i="4"/>
  <c r="J304" i="4"/>
  <c r="J311" i="4" s="1"/>
  <c r="J10" i="4" s="1"/>
  <c r="N310" i="4"/>
  <c r="C88" i="4"/>
  <c r="C95" i="4" s="1"/>
  <c r="C75" i="4"/>
  <c r="D50" i="4"/>
  <c r="F50" i="4"/>
  <c r="F46" i="4"/>
  <c r="N51" i="4"/>
  <c r="L52" i="4"/>
  <c r="L43" i="4"/>
  <c r="C93" i="4"/>
  <c r="M93" i="4"/>
  <c r="K94" i="4"/>
  <c r="D136" i="4"/>
  <c r="D132" i="4"/>
  <c r="N136" i="4"/>
  <c r="N132" i="4"/>
  <c r="N139" i="4" s="1"/>
  <c r="N6" i="4" s="1"/>
  <c r="L137" i="4"/>
  <c r="D137" i="4"/>
  <c r="L179" i="4"/>
  <c r="L175" i="4"/>
  <c r="L182" i="4" s="1"/>
  <c r="L7" i="4" s="1"/>
  <c r="D179" i="4"/>
  <c r="F222" i="4"/>
  <c r="F218" i="4"/>
  <c r="L224" i="4"/>
  <c r="M225" i="4"/>
  <c r="M8" i="4" s="1"/>
  <c r="K308" i="4"/>
  <c r="K304" i="4"/>
  <c r="K311" i="4" s="1"/>
  <c r="K10" i="4" s="1"/>
  <c r="E51" i="4"/>
  <c r="D46" i="4"/>
  <c r="D93" i="4"/>
  <c r="D89" i="4"/>
  <c r="N93" i="4"/>
  <c r="N89" i="4"/>
  <c r="N96" i="4" s="1"/>
  <c r="N5" i="4" s="1"/>
  <c r="D95" i="4"/>
  <c r="E129" i="4"/>
  <c r="E118" i="4"/>
  <c r="K131" i="4"/>
  <c r="K138" i="4" s="1"/>
  <c r="K118" i="4"/>
  <c r="G136" i="4"/>
  <c r="C172" i="4"/>
  <c r="C161" i="4"/>
  <c r="M172" i="4"/>
  <c r="M161" i="4"/>
  <c r="G174" i="4"/>
  <c r="G161" i="4"/>
  <c r="E175" i="4"/>
  <c r="J181" i="4"/>
  <c r="G218" i="4"/>
  <c r="E223" i="4"/>
  <c r="C224" i="4"/>
  <c r="M224" i="4"/>
  <c r="C223" i="4"/>
  <c r="C222" i="4"/>
  <c r="C261" i="4"/>
  <c r="L308" i="4"/>
  <c r="L304" i="4"/>
  <c r="L311" i="4" s="1"/>
  <c r="L10" i="4" s="1"/>
  <c r="J309" i="4"/>
  <c r="D308" i="4"/>
  <c r="C310" i="4"/>
  <c r="N53" i="4"/>
  <c r="N4" i="4" s="1"/>
  <c r="F51" i="4"/>
  <c r="D52" i="4"/>
  <c r="N52" i="4"/>
  <c r="E93" i="4"/>
  <c r="E89" i="4"/>
  <c r="C94" i="4"/>
  <c r="M94" i="4"/>
  <c r="K95" i="4"/>
  <c r="G137" i="4"/>
  <c r="G179" i="4"/>
  <c r="J222" i="4"/>
  <c r="J218" i="4"/>
  <c r="J225" i="4" s="1"/>
  <c r="J8" i="4" s="1"/>
  <c r="J223" i="4"/>
  <c r="M222" i="4"/>
  <c r="C301" i="4"/>
  <c r="C290" i="4"/>
  <c r="M301" i="4"/>
  <c r="M290" i="4"/>
  <c r="K309" i="4"/>
  <c r="G303" i="4"/>
  <c r="G310" i="4" s="1"/>
  <c r="G290" i="4"/>
  <c r="E304" i="4"/>
  <c r="J310" i="4"/>
  <c r="J132" i="4"/>
  <c r="J139" i="4" s="1"/>
  <c r="J6" i="4" s="1"/>
  <c r="J136" i="4"/>
  <c r="G51" i="4"/>
  <c r="C46" i="4"/>
  <c r="F93" i="4"/>
  <c r="F89" i="4"/>
  <c r="G95" i="4"/>
  <c r="N179" i="4"/>
  <c r="K215" i="4"/>
  <c r="K204" i="4"/>
  <c r="G223" i="4"/>
  <c r="E217" i="4"/>
  <c r="E204" i="4"/>
  <c r="L75" i="4"/>
  <c r="J118" i="4"/>
  <c r="F161" i="4"/>
  <c r="D204" i="4"/>
  <c r="N204" i="4"/>
  <c r="F290" i="4"/>
  <c r="C247" i="4"/>
  <c r="C265" i="4"/>
  <c r="D75" i="4"/>
  <c r="N75" i="4"/>
  <c r="L118" i="4"/>
  <c r="J161" i="4"/>
  <c r="F204" i="4"/>
  <c r="D247" i="4"/>
  <c r="J290" i="4"/>
  <c r="E75" i="4"/>
  <c r="C118" i="4"/>
  <c r="M118" i="4"/>
  <c r="K161" i="4"/>
  <c r="G204" i="4"/>
  <c r="K290" i="4"/>
  <c r="F75" i="4"/>
  <c r="D118" i="4"/>
  <c r="N118" i="4"/>
  <c r="F132" i="4"/>
  <c r="L161" i="4"/>
  <c r="D175" i="4"/>
  <c r="N175" i="4"/>
  <c r="N182" i="4" s="1"/>
  <c r="N7" i="4" s="1"/>
  <c r="J204" i="4"/>
  <c r="L218" i="4"/>
  <c r="L225" i="4" s="1"/>
  <c r="L8" i="4" s="1"/>
  <c r="H247" i="4"/>
  <c r="L290" i="4"/>
  <c r="D304" i="4"/>
  <c r="D254" i="1"/>
  <c r="D297" i="1"/>
  <c r="D310" i="1" s="1"/>
  <c r="N297" i="1"/>
  <c r="N309" i="1" s="1"/>
  <c r="C254" i="1"/>
  <c r="C266" i="1" s="1"/>
  <c r="F82" i="1"/>
  <c r="K297" i="1"/>
  <c r="K308" i="1" s="1"/>
  <c r="G254" i="1"/>
  <c r="G266" i="1" s="1"/>
  <c r="L211" i="1"/>
  <c r="L224" i="1" s="1"/>
  <c r="H254" i="1"/>
  <c r="H267" i="1" s="1"/>
  <c r="E297" i="1"/>
  <c r="E309" i="1" s="1"/>
  <c r="D267" i="1"/>
  <c r="G168" i="1"/>
  <c r="G179" i="1" s="1"/>
  <c r="M211" i="1"/>
  <c r="M222" i="1" s="1"/>
  <c r="F89" i="1"/>
  <c r="F211" i="1"/>
  <c r="F222" i="1" s="1"/>
  <c r="F297" i="1"/>
  <c r="F308" i="1" s="1"/>
  <c r="N82" i="1"/>
  <c r="N94" i="1" s="1"/>
  <c r="K211" i="1"/>
  <c r="K224" i="1" s="1"/>
  <c r="J168" i="1"/>
  <c r="J179" i="1" s="1"/>
  <c r="D211" i="1"/>
  <c r="D224" i="1" s="1"/>
  <c r="N211" i="1"/>
  <c r="N223" i="1" s="1"/>
  <c r="G297" i="1"/>
  <c r="G310" i="1" s="1"/>
  <c r="K168" i="1"/>
  <c r="K179" i="1" s="1"/>
  <c r="G204" i="1"/>
  <c r="E211" i="1"/>
  <c r="E223" i="1" s="1"/>
  <c r="J297" i="1"/>
  <c r="J310" i="1" s="1"/>
  <c r="E204" i="1"/>
  <c r="G211" i="1"/>
  <c r="G223" i="1" s="1"/>
  <c r="G290" i="1"/>
  <c r="L297" i="1"/>
  <c r="L309" i="1" s="1"/>
  <c r="D168" i="1"/>
  <c r="D181" i="1" s="1"/>
  <c r="N168" i="1"/>
  <c r="N180" i="1" s="1"/>
  <c r="J211" i="1"/>
  <c r="J223" i="1" s="1"/>
  <c r="C297" i="1"/>
  <c r="C310" i="1" s="1"/>
  <c r="M297" i="1"/>
  <c r="M308" i="1" s="1"/>
  <c r="C304" i="1"/>
  <c r="M304" i="1"/>
  <c r="L304" i="1"/>
  <c r="D304" i="1"/>
  <c r="N304" i="1"/>
  <c r="N311" i="1" s="1"/>
  <c r="F304" i="1"/>
  <c r="E304" i="1"/>
  <c r="G304" i="1"/>
  <c r="J304" i="1"/>
  <c r="K304" i="1"/>
  <c r="E290" i="1"/>
  <c r="F290" i="1"/>
  <c r="J290" i="1"/>
  <c r="K290" i="1"/>
  <c r="L290" i="1"/>
  <c r="C290" i="1"/>
  <c r="M290" i="1"/>
  <c r="D290" i="1"/>
  <c r="N290" i="1"/>
  <c r="G261" i="1"/>
  <c r="H261" i="1"/>
  <c r="C261" i="1"/>
  <c r="D261" i="1"/>
  <c r="D247" i="1"/>
  <c r="G247" i="1"/>
  <c r="H247" i="1"/>
  <c r="C247" i="1"/>
  <c r="C211" i="1"/>
  <c r="C223" i="1" s="1"/>
  <c r="E215" i="1"/>
  <c r="F218" i="1"/>
  <c r="K218" i="1"/>
  <c r="J218" i="1"/>
  <c r="L218" i="1"/>
  <c r="C218" i="1"/>
  <c r="M218" i="1"/>
  <c r="D218" i="1"/>
  <c r="N218" i="1"/>
  <c r="F204" i="1"/>
  <c r="J204" i="1"/>
  <c r="K204" i="1"/>
  <c r="L204" i="1"/>
  <c r="C204" i="1"/>
  <c r="M204" i="1"/>
  <c r="G217" i="1"/>
  <c r="G218" i="1" s="1"/>
  <c r="D204" i="1"/>
  <c r="N204" i="1"/>
  <c r="N181" i="1"/>
  <c r="M168" i="1"/>
  <c r="M180" i="1" s="1"/>
  <c r="F168" i="1"/>
  <c r="F181" i="1" s="1"/>
  <c r="C168" i="1"/>
  <c r="C179" i="1" s="1"/>
  <c r="M82" i="1"/>
  <c r="N125" i="1"/>
  <c r="N136" i="1" s="1"/>
  <c r="F161" i="1"/>
  <c r="L168" i="1"/>
  <c r="L181" i="1" s="1"/>
  <c r="G181" i="1"/>
  <c r="G125" i="1"/>
  <c r="G136" i="1" s="1"/>
  <c r="E168" i="1"/>
  <c r="E179" i="1" s="1"/>
  <c r="E161" i="1"/>
  <c r="J125" i="1"/>
  <c r="J138" i="1" s="1"/>
  <c r="E89" i="1"/>
  <c r="G82" i="1"/>
  <c r="G94" i="1" s="1"/>
  <c r="K125" i="1"/>
  <c r="K138" i="1" s="1"/>
  <c r="G180" i="1"/>
  <c r="J82" i="1"/>
  <c r="J95" i="1" s="1"/>
  <c r="L175" i="1"/>
  <c r="F175" i="1"/>
  <c r="E175" i="1"/>
  <c r="C175" i="1"/>
  <c r="M175" i="1"/>
  <c r="N175" i="1"/>
  <c r="N182" i="1" s="1"/>
  <c r="K175" i="1"/>
  <c r="D179" i="1"/>
  <c r="D175" i="1"/>
  <c r="G175" i="1"/>
  <c r="K181" i="1"/>
  <c r="J175" i="1"/>
  <c r="G161" i="1"/>
  <c r="J161" i="1"/>
  <c r="K161" i="1"/>
  <c r="L161" i="1"/>
  <c r="C161" i="1"/>
  <c r="M161" i="1"/>
  <c r="D161" i="1"/>
  <c r="N161" i="1"/>
  <c r="L125" i="1"/>
  <c r="L138" i="1" s="1"/>
  <c r="M125" i="1"/>
  <c r="M136" i="1" s="1"/>
  <c r="E125" i="1"/>
  <c r="E136" i="1" s="1"/>
  <c r="F125" i="1"/>
  <c r="F137" i="1" s="1"/>
  <c r="C125" i="1"/>
  <c r="C137" i="1" s="1"/>
  <c r="D125" i="1"/>
  <c r="D136" i="1" s="1"/>
  <c r="E118" i="1"/>
  <c r="F118" i="1"/>
  <c r="E132" i="1"/>
  <c r="F132" i="1"/>
  <c r="C132" i="1"/>
  <c r="M132" i="1"/>
  <c r="L132" i="1"/>
  <c r="D132" i="1"/>
  <c r="N132" i="1"/>
  <c r="K132" i="1"/>
  <c r="G132" i="1"/>
  <c r="J132" i="1"/>
  <c r="G118" i="1"/>
  <c r="J118" i="1"/>
  <c r="K118" i="1"/>
  <c r="L118" i="1"/>
  <c r="C118" i="1"/>
  <c r="M118" i="1"/>
  <c r="D118" i="1"/>
  <c r="N118" i="1"/>
  <c r="K82" i="1"/>
  <c r="K94" i="1" s="1"/>
  <c r="F95" i="1"/>
  <c r="D82" i="1"/>
  <c r="D94" i="1" s="1"/>
  <c r="E82" i="1"/>
  <c r="E95" i="1" s="1"/>
  <c r="F94" i="1"/>
  <c r="C82" i="1"/>
  <c r="C95" i="1" s="1"/>
  <c r="M94" i="1"/>
  <c r="E75" i="1"/>
  <c r="F75" i="1"/>
  <c r="F93" i="1"/>
  <c r="C89" i="1"/>
  <c r="M93" i="1"/>
  <c r="M89" i="1"/>
  <c r="D89" i="1"/>
  <c r="N89" i="1"/>
  <c r="L94" i="1"/>
  <c r="G89" i="1"/>
  <c r="G93" i="1"/>
  <c r="M95" i="1"/>
  <c r="J89" i="1"/>
  <c r="K89" i="1"/>
  <c r="L95" i="1"/>
  <c r="L93" i="1"/>
  <c r="L89" i="1"/>
  <c r="L96" i="1" s="1"/>
  <c r="G75" i="1"/>
  <c r="J75" i="1"/>
  <c r="K75" i="1"/>
  <c r="L75" i="1"/>
  <c r="C75" i="1"/>
  <c r="M75" i="1"/>
  <c r="D75" i="1"/>
  <c r="N75" i="1"/>
  <c r="D39" i="1"/>
  <c r="D52" i="1" s="1"/>
  <c r="E39" i="1"/>
  <c r="E52" i="1" s="1"/>
  <c r="L39" i="1"/>
  <c r="L52" i="1" s="1"/>
  <c r="M39" i="1"/>
  <c r="M52" i="1" s="1"/>
  <c r="G39" i="1"/>
  <c r="G51" i="1" s="1"/>
  <c r="C39" i="1"/>
  <c r="C52" i="1" s="1"/>
  <c r="K39" i="1"/>
  <c r="K51" i="1" s="1"/>
  <c r="F39" i="1"/>
  <c r="F51" i="1" s="1"/>
  <c r="N39" i="1"/>
  <c r="N52" i="1" s="1"/>
  <c r="L32" i="1"/>
  <c r="J39" i="1"/>
  <c r="J51" i="1" s="1"/>
  <c r="J46" i="1"/>
  <c r="C46" i="1"/>
  <c r="K46" i="1"/>
  <c r="D46" i="1"/>
  <c r="E50" i="1"/>
  <c r="E46" i="1"/>
  <c r="M46" i="1"/>
  <c r="F46" i="1"/>
  <c r="N46" i="1"/>
  <c r="G46" i="1"/>
  <c r="D32" i="1"/>
  <c r="L43" i="1"/>
  <c r="E32" i="1"/>
  <c r="M32" i="1"/>
  <c r="F32" i="1"/>
  <c r="N32" i="1"/>
  <c r="J32" i="1"/>
  <c r="G32" i="1"/>
  <c r="C32" i="1"/>
  <c r="K32" i="1"/>
  <c r="D265" i="6" l="1"/>
  <c r="D268" i="6" s="1"/>
  <c r="D266" i="6"/>
  <c r="D311" i="6"/>
  <c r="N309" i="6"/>
  <c r="F311" i="6"/>
  <c r="G266" i="6"/>
  <c r="C268" i="6"/>
  <c r="C271" i="6" s="1"/>
  <c r="C224" i="6"/>
  <c r="E225" i="6"/>
  <c r="E228" i="6" s="1"/>
  <c r="F223" i="6"/>
  <c r="G184" i="6"/>
  <c r="F182" i="6"/>
  <c r="J138" i="6"/>
  <c r="L137" i="6"/>
  <c r="L138" i="6"/>
  <c r="C139" i="6"/>
  <c r="N94" i="6"/>
  <c r="N96" i="6"/>
  <c r="N93" i="6"/>
  <c r="E94" i="6"/>
  <c r="G95" i="6"/>
  <c r="D93" i="6"/>
  <c r="D96" i="6" s="1"/>
  <c r="D98" i="6" s="1"/>
  <c r="C96" i="6"/>
  <c r="C98" i="6" s="1"/>
  <c r="J53" i="6"/>
  <c r="J51" i="6"/>
  <c r="F51" i="6"/>
  <c r="D182" i="4"/>
  <c r="L304" i="5"/>
  <c r="L311" i="5" s="1"/>
  <c r="K132" i="4"/>
  <c r="K139" i="4" s="1"/>
  <c r="K6" i="4" s="1"/>
  <c r="D268" i="4"/>
  <c r="E179" i="5"/>
  <c r="E89" i="5"/>
  <c r="E182" i="4"/>
  <c r="F311" i="4"/>
  <c r="F10" i="4" s="1"/>
  <c r="D225" i="4"/>
  <c r="D266" i="5"/>
  <c r="D268" i="5" s="1"/>
  <c r="M224" i="5"/>
  <c r="C225" i="5"/>
  <c r="E222" i="5"/>
  <c r="E225" i="5" s="1"/>
  <c r="G225" i="5"/>
  <c r="L182" i="5"/>
  <c r="D182" i="5"/>
  <c r="D184" i="5" s="1"/>
  <c r="E181" i="5"/>
  <c r="L180" i="5"/>
  <c r="F182" i="5"/>
  <c r="E182" i="5"/>
  <c r="E185" i="5" s="1"/>
  <c r="N136" i="5"/>
  <c r="C139" i="5"/>
  <c r="K94" i="5"/>
  <c r="C94" i="5"/>
  <c r="C96" i="5" s="1"/>
  <c r="E96" i="5"/>
  <c r="C50" i="5"/>
  <c r="M51" i="5"/>
  <c r="F53" i="5"/>
  <c r="G53" i="5"/>
  <c r="G55" i="5" s="1"/>
  <c r="E53" i="5"/>
  <c r="D310" i="4"/>
  <c r="D311" i="4"/>
  <c r="D314" i="4" s="1"/>
  <c r="X10" i="4" s="1"/>
  <c r="G266" i="4"/>
  <c r="C266" i="4"/>
  <c r="C268" i="4" s="1"/>
  <c r="C9" i="4" s="1"/>
  <c r="F225" i="4"/>
  <c r="F182" i="4"/>
  <c r="C138" i="4"/>
  <c r="C139" i="4" s="1"/>
  <c r="F139" i="4"/>
  <c r="F138" i="4"/>
  <c r="G139" i="4"/>
  <c r="G6" i="4" s="1"/>
  <c r="J50" i="6"/>
  <c r="F222" i="6"/>
  <c r="F225" i="6" s="1"/>
  <c r="E95" i="6"/>
  <c r="E96" i="6" s="1"/>
  <c r="E308" i="6"/>
  <c r="D52" i="6"/>
  <c r="C51" i="6"/>
  <c r="D180" i="6"/>
  <c r="D182" i="6" s="1"/>
  <c r="F137" i="6"/>
  <c r="F139" i="6" s="1"/>
  <c r="F138" i="6"/>
  <c r="D50" i="6"/>
  <c r="C99" i="6"/>
  <c r="G308" i="6"/>
  <c r="C50" i="6"/>
  <c r="C53" i="6" s="1"/>
  <c r="C55" i="6" s="1"/>
  <c r="E310" i="6"/>
  <c r="J225" i="6"/>
  <c r="H267" i="6"/>
  <c r="E227" i="6"/>
  <c r="E181" i="6"/>
  <c r="J224" i="6"/>
  <c r="J222" i="6"/>
  <c r="H268" i="6"/>
  <c r="E179" i="6"/>
  <c r="E182" i="6" s="1"/>
  <c r="E185" i="6" s="1"/>
  <c r="G309" i="6"/>
  <c r="G52" i="6"/>
  <c r="C180" i="6"/>
  <c r="H265" i="6"/>
  <c r="G222" i="6"/>
  <c r="G223" i="6"/>
  <c r="C222" i="6"/>
  <c r="C225" i="6" s="1"/>
  <c r="F96" i="4"/>
  <c r="F5" i="4" s="1"/>
  <c r="E96" i="4"/>
  <c r="D99" i="6"/>
  <c r="C179" i="6"/>
  <c r="C182" i="6" s="1"/>
  <c r="C175" i="6"/>
  <c r="F50" i="6"/>
  <c r="F53" i="6" s="1"/>
  <c r="F46" i="6"/>
  <c r="D141" i="6"/>
  <c r="D142" i="6"/>
  <c r="G93" i="6"/>
  <c r="G96" i="6" s="1"/>
  <c r="G89" i="6"/>
  <c r="E137" i="6"/>
  <c r="G50" i="6"/>
  <c r="G53" i="6" s="1"/>
  <c r="G46" i="6"/>
  <c r="C308" i="6"/>
  <c r="C311" i="6" s="1"/>
  <c r="C304" i="6"/>
  <c r="C141" i="6"/>
  <c r="C142" i="6"/>
  <c r="G142" i="6"/>
  <c r="G141" i="6"/>
  <c r="G265" i="6"/>
  <c r="G261" i="6"/>
  <c r="G268" i="6" s="1"/>
  <c r="E136" i="6"/>
  <c r="E132" i="6"/>
  <c r="D313" i="6"/>
  <c r="D314" i="6"/>
  <c r="E50" i="6"/>
  <c r="E53" i="6" s="1"/>
  <c r="E46" i="6"/>
  <c r="D271" i="6"/>
  <c r="D270" i="6"/>
  <c r="F185" i="6"/>
  <c r="F184" i="6"/>
  <c r="F98" i="6"/>
  <c r="F99" i="6"/>
  <c r="F314" i="6"/>
  <c r="F313" i="6"/>
  <c r="D228" i="6"/>
  <c r="D227" i="6"/>
  <c r="D52" i="5"/>
  <c r="D50" i="5"/>
  <c r="M46" i="5"/>
  <c r="M53" i="5" s="1"/>
  <c r="M50" i="5"/>
  <c r="G175" i="5"/>
  <c r="G179" i="5"/>
  <c r="G182" i="5" s="1"/>
  <c r="C228" i="5"/>
  <c r="C227" i="5"/>
  <c r="J93" i="5"/>
  <c r="J89" i="5"/>
  <c r="J96" i="5" s="1"/>
  <c r="G308" i="5"/>
  <c r="G311" i="5" s="1"/>
  <c r="G10" i="5" s="1"/>
  <c r="G304" i="5"/>
  <c r="M179" i="5"/>
  <c r="M175" i="5"/>
  <c r="M182" i="5" s="1"/>
  <c r="F136" i="5"/>
  <c r="F139" i="5" s="1"/>
  <c r="F132" i="5"/>
  <c r="G137" i="5"/>
  <c r="G136" i="5"/>
  <c r="E136" i="5"/>
  <c r="E139" i="5" s="1"/>
  <c r="E132" i="5"/>
  <c r="C179" i="5"/>
  <c r="C182" i="5" s="1"/>
  <c r="C175" i="5"/>
  <c r="K222" i="5"/>
  <c r="K218" i="5"/>
  <c r="K225" i="5" s="1"/>
  <c r="L50" i="5"/>
  <c r="L46" i="5"/>
  <c r="L53" i="5" s="1"/>
  <c r="F98" i="5"/>
  <c r="F99" i="5"/>
  <c r="C308" i="5"/>
  <c r="C311" i="5" s="1"/>
  <c r="C304" i="5"/>
  <c r="D136" i="5"/>
  <c r="K93" i="5"/>
  <c r="M308" i="5"/>
  <c r="M304" i="5"/>
  <c r="M311" i="5" s="1"/>
  <c r="E304" i="5"/>
  <c r="E308" i="5"/>
  <c r="E311" i="5" s="1"/>
  <c r="N93" i="5"/>
  <c r="N89" i="5"/>
  <c r="N96" i="5" s="1"/>
  <c r="M218" i="5"/>
  <c r="M225" i="5" s="1"/>
  <c r="M222" i="5"/>
  <c r="C142" i="5"/>
  <c r="C141" i="5"/>
  <c r="D138" i="5"/>
  <c r="K96" i="5"/>
  <c r="C267" i="5"/>
  <c r="C268" i="5" s="1"/>
  <c r="D313" i="5"/>
  <c r="D314" i="5"/>
  <c r="N137" i="5"/>
  <c r="D53" i="5"/>
  <c r="K46" i="5"/>
  <c r="K53" i="5" s="1"/>
  <c r="J46" i="5"/>
  <c r="J53" i="5" s="1"/>
  <c r="J50" i="5"/>
  <c r="D93" i="5"/>
  <c r="D96" i="5" s="1"/>
  <c r="D89" i="5"/>
  <c r="L136" i="5"/>
  <c r="L132" i="5"/>
  <c r="L139" i="5" s="1"/>
  <c r="G93" i="5"/>
  <c r="G96" i="5" s="1"/>
  <c r="G89" i="5"/>
  <c r="C53" i="5"/>
  <c r="J50" i="4"/>
  <c r="J46" i="4"/>
  <c r="J53" i="4" s="1"/>
  <c r="J4" i="4" s="1"/>
  <c r="E50" i="4"/>
  <c r="J96" i="4"/>
  <c r="J5" i="4" s="1"/>
  <c r="J93" i="4"/>
  <c r="J95" i="4"/>
  <c r="G222" i="4"/>
  <c r="G225" i="4" s="1"/>
  <c r="N304" i="4"/>
  <c r="N311" i="4" s="1"/>
  <c r="N10" i="4" s="1"/>
  <c r="G311" i="4"/>
  <c r="M310" i="4"/>
  <c r="L310" i="4"/>
  <c r="E310" i="4"/>
  <c r="E309" i="4"/>
  <c r="E185" i="4"/>
  <c r="Y7" i="4" s="1"/>
  <c r="E184" i="4"/>
  <c r="S7" i="4" s="1"/>
  <c r="E7" i="4"/>
  <c r="G314" i="4"/>
  <c r="AA10" i="4" s="1"/>
  <c r="M179" i="4"/>
  <c r="M175" i="4"/>
  <c r="M182" i="4" s="1"/>
  <c r="M7" i="4" s="1"/>
  <c r="F53" i="4"/>
  <c r="F141" i="4"/>
  <c r="T6" i="4" s="1"/>
  <c r="F142" i="4"/>
  <c r="Z6" i="4" s="1"/>
  <c r="F6" i="4"/>
  <c r="E98" i="4"/>
  <c r="S5" i="4" s="1"/>
  <c r="E99" i="4"/>
  <c r="Y5" i="4" s="1"/>
  <c r="E5" i="4"/>
  <c r="D53" i="4"/>
  <c r="G265" i="4"/>
  <c r="G261" i="4"/>
  <c r="G268" i="4" s="1"/>
  <c r="J9" i="4" s="1"/>
  <c r="E224" i="4"/>
  <c r="E225" i="4" s="1"/>
  <c r="E218" i="4"/>
  <c r="C179" i="4"/>
  <c r="C182" i="4" s="1"/>
  <c r="C175" i="4"/>
  <c r="C96" i="4"/>
  <c r="G142" i="4"/>
  <c r="AA6" i="4" s="1"/>
  <c r="L46" i="4"/>
  <c r="L53" i="4" s="1"/>
  <c r="L4" i="4" s="1"/>
  <c r="L50" i="4"/>
  <c r="M308" i="4"/>
  <c r="M304" i="4"/>
  <c r="M311" i="4" s="1"/>
  <c r="M10" i="4" s="1"/>
  <c r="C225" i="4"/>
  <c r="D96" i="4"/>
  <c r="K50" i="4"/>
  <c r="K46" i="4"/>
  <c r="K53" i="4" s="1"/>
  <c r="K4" i="4" s="1"/>
  <c r="D271" i="4"/>
  <c r="Z9" i="4" s="1"/>
  <c r="D270" i="4"/>
  <c r="T9" i="4" s="1"/>
  <c r="F9" i="4"/>
  <c r="G50" i="4"/>
  <c r="G53" i="4" s="1"/>
  <c r="G46" i="4"/>
  <c r="K222" i="4"/>
  <c r="K218" i="4"/>
  <c r="K225" i="4" s="1"/>
  <c r="K8" i="4" s="1"/>
  <c r="F227" i="4"/>
  <c r="T8" i="4" s="1"/>
  <c r="F228" i="4"/>
  <c r="Z8" i="4" s="1"/>
  <c r="F8" i="4"/>
  <c r="D8" i="4"/>
  <c r="C308" i="4"/>
  <c r="C311" i="4" s="1"/>
  <c r="C304" i="4"/>
  <c r="G181" i="4"/>
  <c r="G182" i="4" s="1"/>
  <c r="G175" i="4"/>
  <c r="D184" i="4"/>
  <c r="R7" i="4" s="1"/>
  <c r="D185" i="4"/>
  <c r="X7" i="4" s="1"/>
  <c r="D7" i="4"/>
  <c r="M95" i="4"/>
  <c r="M89" i="4"/>
  <c r="M96" i="4" s="1"/>
  <c r="M5" i="4" s="1"/>
  <c r="E53" i="4"/>
  <c r="G93" i="4"/>
  <c r="G96" i="4" s="1"/>
  <c r="G89" i="4"/>
  <c r="F185" i="4"/>
  <c r="Z7" i="4" s="1"/>
  <c r="F184" i="4"/>
  <c r="T7" i="4" s="1"/>
  <c r="F7" i="4"/>
  <c r="C56" i="4"/>
  <c r="W4" i="4" s="1"/>
  <c r="C4" i="4"/>
  <c r="C55" i="4"/>
  <c r="Q4" i="4" s="1"/>
  <c r="E136" i="4"/>
  <c r="E139" i="4" s="1"/>
  <c r="E132" i="4"/>
  <c r="D139" i="4"/>
  <c r="G304" i="4"/>
  <c r="C89" i="4"/>
  <c r="D309" i="1"/>
  <c r="D311" i="1" s="1"/>
  <c r="C267" i="1"/>
  <c r="K310" i="1"/>
  <c r="K309" i="1"/>
  <c r="K311" i="1"/>
  <c r="D308" i="1"/>
  <c r="N310" i="1"/>
  <c r="N308" i="1"/>
  <c r="J224" i="1"/>
  <c r="L225" i="1"/>
  <c r="L223" i="1"/>
  <c r="K222" i="1"/>
  <c r="M223" i="1"/>
  <c r="M224" i="1"/>
  <c r="M225" i="1"/>
  <c r="F223" i="1"/>
  <c r="H266" i="1"/>
  <c r="L137" i="1"/>
  <c r="H268" i="1"/>
  <c r="D180" i="1"/>
  <c r="N224" i="1"/>
  <c r="H265" i="1"/>
  <c r="N222" i="1"/>
  <c r="M53" i="1"/>
  <c r="N225" i="1"/>
  <c r="L222" i="1"/>
  <c r="G222" i="1"/>
  <c r="D265" i="1"/>
  <c r="D268" i="1" s="1"/>
  <c r="F224" i="1"/>
  <c r="L139" i="1"/>
  <c r="C181" i="1"/>
  <c r="C180" i="1"/>
  <c r="K223" i="1"/>
  <c r="G267" i="1"/>
  <c r="D266" i="1"/>
  <c r="L136" i="1"/>
  <c r="C138" i="1"/>
  <c r="C265" i="1"/>
  <c r="C268" i="1" s="1"/>
  <c r="J311" i="1"/>
  <c r="L311" i="1"/>
  <c r="M96" i="1"/>
  <c r="L308" i="1"/>
  <c r="E94" i="1"/>
  <c r="G137" i="1"/>
  <c r="D50" i="1"/>
  <c r="G138" i="1"/>
  <c r="D222" i="1"/>
  <c r="D223" i="1"/>
  <c r="G268" i="1"/>
  <c r="G265" i="1"/>
  <c r="E308" i="1"/>
  <c r="J94" i="1"/>
  <c r="N139" i="1"/>
  <c r="G224" i="1"/>
  <c r="K225" i="1"/>
  <c r="G308" i="1"/>
  <c r="E93" i="1"/>
  <c r="E96" i="1" s="1"/>
  <c r="J93" i="1"/>
  <c r="E310" i="1"/>
  <c r="J96" i="1"/>
  <c r="G309" i="1"/>
  <c r="C308" i="1"/>
  <c r="N179" i="1"/>
  <c r="J180" i="1"/>
  <c r="J136" i="1"/>
  <c r="J137" i="1"/>
  <c r="F309" i="1"/>
  <c r="D51" i="1"/>
  <c r="K180" i="1"/>
  <c r="F310" i="1"/>
  <c r="L310" i="1"/>
  <c r="C309" i="1"/>
  <c r="N138" i="1"/>
  <c r="J181" i="1"/>
  <c r="N96" i="1"/>
  <c r="K182" i="1"/>
  <c r="N95" i="1"/>
  <c r="N93" i="1"/>
  <c r="J182" i="1"/>
  <c r="F180" i="1"/>
  <c r="J308" i="1"/>
  <c r="M309" i="1"/>
  <c r="K139" i="1"/>
  <c r="K137" i="1"/>
  <c r="E224" i="1"/>
  <c r="M310" i="1"/>
  <c r="K96" i="1"/>
  <c r="K136" i="1"/>
  <c r="F138" i="1"/>
  <c r="F179" i="1"/>
  <c r="K93" i="1"/>
  <c r="C94" i="1"/>
  <c r="J225" i="1"/>
  <c r="J309" i="1"/>
  <c r="K95" i="1"/>
  <c r="J139" i="1"/>
  <c r="C136" i="1"/>
  <c r="N137" i="1"/>
  <c r="J222" i="1"/>
  <c r="M311" i="1"/>
  <c r="C222" i="1"/>
  <c r="G95" i="1"/>
  <c r="G96" i="1" s="1"/>
  <c r="C224" i="1"/>
  <c r="E222" i="1"/>
  <c r="E218" i="1"/>
  <c r="M182" i="1"/>
  <c r="L179" i="1"/>
  <c r="M179" i="1"/>
  <c r="M181" i="1"/>
  <c r="L180" i="1"/>
  <c r="L182" i="1"/>
  <c r="G182" i="1"/>
  <c r="E181" i="1"/>
  <c r="E51" i="1"/>
  <c r="E53" i="1" s="1"/>
  <c r="L51" i="1"/>
  <c r="D95" i="1"/>
  <c r="C93" i="1"/>
  <c r="E138" i="1"/>
  <c r="D182" i="1"/>
  <c r="F96" i="1"/>
  <c r="F136" i="1"/>
  <c r="D138" i="1"/>
  <c r="D93" i="1"/>
  <c r="D137" i="1"/>
  <c r="E137" i="1"/>
  <c r="E180" i="1"/>
  <c r="M137" i="1"/>
  <c r="M138" i="1"/>
  <c r="M139" i="1"/>
  <c r="G139" i="1"/>
  <c r="M50" i="1"/>
  <c r="M51" i="1"/>
  <c r="G50" i="1"/>
  <c r="G52" i="1"/>
  <c r="C50" i="1"/>
  <c r="K52" i="1"/>
  <c r="F52" i="1"/>
  <c r="N53" i="1"/>
  <c r="C51" i="1"/>
  <c r="N50" i="1"/>
  <c r="K53" i="1"/>
  <c r="N51" i="1"/>
  <c r="F50" i="1"/>
  <c r="K50" i="1"/>
  <c r="J52" i="1"/>
  <c r="J53" i="1"/>
  <c r="J50" i="1"/>
  <c r="L50" i="1"/>
  <c r="L46" i="1"/>
  <c r="L53" i="1" s="1"/>
  <c r="E311" i="6" l="1"/>
  <c r="G311" i="6"/>
  <c r="C270" i="6"/>
  <c r="F228" i="6"/>
  <c r="F227" i="6"/>
  <c r="G225" i="6"/>
  <c r="G227" i="6" s="1"/>
  <c r="G228" i="6"/>
  <c r="D184" i="6"/>
  <c r="D185" i="6"/>
  <c r="F141" i="6"/>
  <c r="F142" i="6"/>
  <c r="E139" i="6"/>
  <c r="E99" i="6"/>
  <c r="E98" i="6"/>
  <c r="D53" i="6"/>
  <c r="C56" i="6"/>
  <c r="D313" i="4"/>
  <c r="R10" i="4" s="1"/>
  <c r="C182" i="1"/>
  <c r="E311" i="4"/>
  <c r="E314" i="4" s="1"/>
  <c r="Y10" i="4" s="1"/>
  <c r="D185" i="5"/>
  <c r="C227" i="6"/>
  <c r="C228" i="6"/>
  <c r="D10" i="4"/>
  <c r="G141" i="4"/>
  <c r="U6" i="4" s="1"/>
  <c r="G313" i="4"/>
  <c r="U10" i="4" s="1"/>
  <c r="C141" i="4"/>
  <c r="Q6" i="4" s="1"/>
  <c r="C142" i="4"/>
  <c r="W6" i="4" s="1"/>
  <c r="C6" i="4"/>
  <c r="C225" i="1"/>
  <c r="C271" i="1"/>
  <c r="C270" i="1"/>
  <c r="D270" i="1"/>
  <c r="D271" i="1"/>
  <c r="F313" i="5"/>
  <c r="G142" i="1"/>
  <c r="G141" i="1"/>
  <c r="E98" i="1"/>
  <c r="E99" i="1"/>
  <c r="E55" i="1"/>
  <c r="E56" i="1"/>
  <c r="D228" i="5"/>
  <c r="F98" i="1"/>
  <c r="F99" i="1"/>
  <c r="G185" i="1"/>
  <c r="G184" i="1"/>
  <c r="G139" i="5"/>
  <c r="C184" i="1"/>
  <c r="C185" i="1"/>
  <c r="D184" i="1"/>
  <c r="D185" i="1"/>
  <c r="G98" i="1"/>
  <c r="G99" i="1"/>
  <c r="F55" i="5"/>
  <c r="F314" i="5"/>
  <c r="C270" i="5"/>
  <c r="C271" i="5"/>
  <c r="D271" i="5"/>
  <c r="D270" i="5"/>
  <c r="F228" i="5"/>
  <c r="F227" i="5"/>
  <c r="D227" i="5"/>
  <c r="G227" i="5"/>
  <c r="G228" i="5"/>
  <c r="E228" i="5"/>
  <c r="E227" i="5"/>
  <c r="E184" i="5"/>
  <c r="F184" i="5"/>
  <c r="F185" i="5"/>
  <c r="D139" i="5"/>
  <c r="C99" i="5"/>
  <c r="C98" i="5"/>
  <c r="E98" i="5"/>
  <c r="E99" i="5"/>
  <c r="G56" i="5"/>
  <c r="F56" i="5"/>
  <c r="E55" i="5"/>
  <c r="E56" i="5"/>
  <c r="F313" i="4"/>
  <c r="T10" i="4" s="1"/>
  <c r="G10" i="4"/>
  <c r="E184" i="6"/>
  <c r="G313" i="6"/>
  <c r="G314" i="6"/>
  <c r="G98" i="6"/>
  <c r="G99" i="6"/>
  <c r="E56" i="6"/>
  <c r="E55" i="6"/>
  <c r="C313" i="6"/>
  <c r="C314" i="6"/>
  <c r="C184" i="6"/>
  <c r="C185" i="6"/>
  <c r="F55" i="6"/>
  <c r="F56" i="6"/>
  <c r="E141" i="6"/>
  <c r="E142" i="6"/>
  <c r="G55" i="6"/>
  <c r="G56" i="6"/>
  <c r="C184" i="5"/>
  <c r="C185" i="5"/>
  <c r="G98" i="5"/>
  <c r="G99" i="5"/>
  <c r="F141" i="5"/>
  <c r="F142" i="5"/>
  <c r="D56" i="5"/>
  <c r="D55" i="5"/>
  <c r="E314" i="5"/>
  <c r="E313" i="5"/>
  <c r="D141" i="5"/>
  <c r="D142" i="5"/>
  <c r="D98" i="5"/>
  <c r="D99" i="5"/>
  <c r="G314" i="5"/>
  <c r="AA10" i="5" s="1"/>
  <c r="G313" i="5"/>
  <c r="U10" i="5" s="1"/>
  <c r="C313" i="5"/>
  <c r="C314" i="5"/>
  <c r="G142" i="5"/>
  <c r="G141" i="5"/>
  <c r="G185" i="5"/>
  <c r="G184" i="5"/>
  <c r="E141" i="5"/>
  <c r="E142" i="5"/>
  <c r="C56" i="5"/>
  <c r="C55" i="5"/>
  <c r="C271" i="4"/>
  <c r="W9" i="4" s="1"/>
  <c r="E10" i="4"/>
  <c r="E313" i="4"/>
  <c r="S10" i="4" s="1"/>
  <c r="E228" i="4"/>
  <c r="Y8" i="4" s="1"/>
  <c r="E227" i="4"/>
  <c r="S8" i="4" s="1"/>
  <c r="E8" i="4"/>
  <c r="E141" i="4"/>
  <c r="S6" i="4" s="1"/>
  <c r="E142" i="4"/>
  <c r="Y6" i="4" s="1"/>
  <c r="E6" i="4"/>
  <c r="C313" i="4"/>
  <c r="Q10" i="4" s="1"/>
  <c r="C314" i="4"/>
  <c r="W10" i="4" s="1"/>
  <c r="C10" i="4"/>
  <c r="D98" i="4"/>
  <c r="R5" i="4" s="1"/>
  <c r="D5" i="4"/>
  <c r="D99" i="4"/>
  <c r="X5" i="4" s="1"/>
  <c r="C184" i="4"/>
  <c r="Q7" i="4" s="1"/>
  <c r="C185" i="4"/>
  <c r="W7" i="4" s="1"/>
  <c r="C7" i="4"/>
  <c r="C228" i="4"/>
  <c r="W8" i="4" s="1"/>
  <c r="C8" i="4"/>
  <c r="C227" i="4"/>
  <c r="Q8" i="4" s="1"/>
  <c r="G185" i="4"/>
  <c r="AA7" i="4" s="1"/>
  <c r="G184" i="4"/>
  <c r="U7" i="4" s="1"/>
  <c r="G7" i="4"/>
  <c r="G227" i="4"/>
  <c r="U8" i="4" s="1"/>
  <c r="G228" i="4"/>
  <c r="AA8" i="4" s="1"/>
  <c r="G8" i="4"/>
  <c r="D227" i="4"/>
  <c r="R8" i="4" s="1"/>
  <c r="G55" i="4"/>
  <c r="U4" i="4" s="1"/>
  <c r="G56" i="4"/>
  <c r="AA4" i="4" s="1"/>
  <c r="G4" i="4"/>
  <c r="G98" i="4"/>
  <c r="U5" i="4" s="1"/>
  <c r="G99" i="4"/>
  <c r="AA5" i="4" s="1"/>
  <c r="G5" i="4"/>
  <c r="D228" i="4"/>
  <c r="X8" i="4" s="1"/>
  <c r="F99" i="4"/>
  <c r="Z5" i="4" s="1"/>
  <c r="F55" i="4"/>
  <c r="T4" i="4" s="1"/>
  <c r="F4" i="4"/>
  <c r="F56" i="4"/>
  <c r="Z4" i="4" s="1"/>
  <c r="E56" i="4"/>
  <c r="Y4" i="4" s="1"/>
  <c r="E55" i="4"/>
  <c r="S4" i="4" s="1"/>
  <c r="E4" i="4"/>
  <c r="F314" i="4"/>
  <c r="Z10" i="4" s="1"/>
  <c r="F98" i="4"/>
  <c r="T5" i="4" s="1"/>
  <c r="D141" i="4"/>
  <c r="R6" i="4" s="1"/>
  <c r="D142" i="4"/>
  <c r="X6" i="4" s="1"/>
  <c r="D6" i="4"/>
  <c r="C99" i="4"/>
  <c r="W5" i="4" s="1"/>
  <c r="C98" i="4"/>
  <c r="Q5" i="4" s="1"/>
  <c r="C5" i="4"/>
  <c r="D56" i="4"/>
  <c r="X4" i="4" s="1"/>
  <c r="D55" i="4"/>
  <c r="R4" i="4" s="1"/>
  <c r="D4" i="4"/>
  <c r="C270" i="4"/>
  <c r="Q9" i="4" s="1"/>
  <c r="D314" i="1"/>
  <c r="D313" i="1"/>
  <c r="E311" i="1"/>
  <c r="F225" i="1"/>
  <c r="G225" i="1"/>
  <c r="D225" i="1"/>
  <c r="E225" i="1"/>
  <c r="G311" i="1"/>
  <c r="C139" i="1"/>
  <c r="F311" i="1"/>
  <c r="D53" i="1"/>
  <c r="F139" i="1"/>
  <c r="C311" i="1"/>
  <c r="D96" i="1"/>
  <c r="F182" i="1"/>
  <c r="D139" i="1"/>
  <c r="G53" i="1"/>
  <c r="C96" i="1"/>
  <c r="C53" i="1"/>
  <c r="E182" i="1"/>
  <c r="E139" i="1"/>
  <c r="F53" i="1"/>
  <c r="E314" i="6" l="1"/>
  <c r="E313" i="6"/>
  <c r="D56" i="6"/>
  <c r="D55" i="6"/>
  <c r="E228" i="1"/>
  <c r="E227" i="1"/>
  <c r="D228" i="1"/>
  <c r="D227" i="1"/>
  <c r="F55" i="1"/>
  <c r="F56" i="1"/>
  <c r="D98" i="1"/>
  <c r="D99" i="1"/>
  <c r="E141" i="1"/>
  <c r="E142" i="1"/>
  <c r="G227" i="1"/>
  <c r="G228" i="1"/>
  <c r="F227" i="1"/>
  <c r="F228" i="1"/>
  <c r="C55" i="1"/>
  <c r="C56" i="1"/>
  <c r="D56" i="1"/>
  <c r="D55" i="1"/>
  <c r="E314" i="1"/>
  <c r="E313" i="1"/>
  <c r="C228" i="1"/>
  <c r="C227" i="1"/>
  <c r="E185" i="1"/>
  <c r="E184" i="1"/>
  <c r="F141" i="1"/>
  <c r="F142" i="1"/>
  <c r="F314" i="1"/>
  <c r="F313" i="1"/>
  <c r="G55" i="1"/>
  <c r="G56" i="1"/>
  <c r="C141" i="1"/>
  <c r="C142" i="1"/>
  <c r="F185" i="1"/>
  <c r="F184" i="1"/>
  <c r="C99" i="1"/>
  <c r="C98" i="1"/>
  <c r="D141" i="1"/>
  <c r="D142" i="1"/>
  <c r="G314" i="1"/>
  <c r="G313" i="1"/>
  <c r="C313" i="1"/>
  <c r="C314" i="1"/>
</calcChain>
</file>

<file path=xl/sharedStrings.xml><?xml version="1.0" encoding="utf-8"?>
<sst xmlns="http://schemas.openxmlformats.org/spreadsheetml/2006/main" count="1649" uniqueCount="47">
  <si>
    <t>Data pertaining to the graph</t>
  </si>
  <si>
    <t>Flocculation Coefficient</t>
  </si>
  <si>
    <t>A</t>
  </si>
  <si>
    <t>B</t>
  </si>
  <si>
    <t>Mean</t>
  </si>
  <si>
    <t>St.Dev</t>
  </si>
  <si>
    <t>A1</t>
  </si>
  <si>
    <t>A2</t>
  </si>
  <si>
    <t>A3</t>
  </si>
  <si>
    <t>A4</t>
  </si>
  <si>
    <t>A5</t>
  </si>
  <si>
    <t>B1</t>
  </si>
  <si>
    <t>B2</t>
  </si>
  <si>
    <t>B3</t>
  </si>
  <si>
    <t>B4</t>
  </si>
  <si>
    <t>B5</t>
  </si>
  <si>
    <t>Raw Data And Calculations</t>
  </si>
  <si>
    <r>
      <t>Raw OD</t>
    </r>
    <r>
      <rPr>
        <vertAlign val="subscript"/>
        <sz val="11"/>
        <color theme="1"/>
        <rFont val="Aptos Narrow"/>
        <family val="2"/>
        <scheme val="minor"/>
      </rPr>
      <t>660</t>
    </r>
    <r>
      <rPr>
        <sz val="11"/>
        <color theme="1"/>
        <rFont val="Aptos Narrow"/>
        <family val="2"/>
        <scheme val="minor"/>
      </rPr>
      <t xml:space="preserve"> measurements</t>
    </r>
  </si>
  <si>
    <t>Sample</t>
  </si>
  <si>
    <t>1A</t>
  </si>
  <si>
    <t>1B</t>
  </si>
  <si>
    <t>2A</t>
  </si>
  <si>
    <t>2B</t>
  </si>
  <si>
    <t>3A</t>
  </si>
  <si>
    <t>3B</t>
  </si>
  <si>
    <t>avg</t>
  </si>
  <si>
    <r>
      <t>Average and correction for the addition of 300 CaCl</t>
    </r>
    <r>
      <rPr>
        <vertAlign val="subscript"/>
        <sz val="11"/>
        <color theme="1"/>
        <rFont val="Aptos Narrow"/>
        <family val="2"/>
        <scheme val="minor"/>
      </rPr>
      <t>2</t>
    </r>
  </si>
  <si>
    <r>
      <t>A. Calculation OD</t>
    </r>
    <r>
      <rPr>
        <vertAlign val="subscript"/>
        <sz val="11"/>
        <color theme="1"/>
        <rFont val="Aptos Narrow"/>
        <family val="2"/>
        <scheme val="minor"/>
      </rPr>
      <t xml:space="preserve">660 </t>
    </r>
    <r>
      <rPr>
        <sz val="11"/>
        <color theme="1"/>
        <rFont val="Aptos Narrow"/>
        <family val="2"/>
        <scheme val="minor"/>
      </rPr>
      <t>cells without CaCl</t>
    </r>
    <r>
      <rPr>
        <vertAlign val="subscript"/>
        <sz val="11"/>
        <color theme="1"/>
        <rFont val="Aptos Narrow"/>
        <family val="2"/>
        <scheme val="minor"/>
      </rPr>
      <t>2</t>
    </r>
  </si>
  <si>
    <r>
      <t>A. Raw OD</t>
    </r>
    <r>
      <rPr>
        <vertAlign val="subscript"/>
        <sz val="11"/>
        <color theme="1"/>
        <rFont val="Aptos Narrow"/>
        <family val="2"/>
        <scheme val="minor"/>
      </rPr>
      <t xml:space="preserve">660 </t>
    </r>
    <r>
      <rPr>
        <sz val="11"/>
        <color theme="1"/>
        <rFont val="Aptos Narrow"/>
        <family val="2"/>
        <scheme val="minor"/>
      </rPr>
      <t>cells without CaCl</t>
    </r>
    <r>
      <rPr>
        <vertAlign val="subscript"/>
        <sz val="11"/>
        <color theme="1"/>
        <rFont val="Aptos Narrow"/>
        <family val="2"/>
        <scheme val="minor"/>
      </rPr>
      <t>2</t>
    </r>
    <r>
      <rPr>
        <sz val="11"/>
        <color theme="1"/>
        <rFont val="Aptos Narrow"/>
        <family val="2"/>
        <scheme val="minor"/>
      </rPr>
      <t xml:space="preserve"> (50x diluted)</t>
    </r>
  </si>
  <si>
    <t>SAMPLE</t>
  </si>
  <si>
    <t>XA</t>
  </si>
  <si>
    <t>QA</t>
  </si>
  <si>
    <t>XB</t>
  </si>
  <si>
    <t>QB</t>
  </si>
  <si>
    <t>Flocculation coefficient: F = 100% x (A-B)/A</t>
  </si>
  <si>
    <t>stdev</t>
  </si>
  <si>
    <t>Mannose</t>
  </si>
  <si>
    <t>Glucose</t>
  </si>
  <si>
    <t>Fructose</t>
  </si>
  <si>
    <t>Sucrose</t>
  </si>
  <si>
    <t>Maltose</t>
  </si>
  <si>
    <t>Maltotriose</t>
  </si>
  <si>
    <t>Sugar Mix</t>
  </si>
  <si>
    <t>diluted 55 times instead of 50</t>
  </si>
  <si>
    <t>B. Calculation OD660 cells with CaCl2</t>
  </si>
  <si>
    <r>
      <t>B. Calculation OD</t>
    </r>
    <r>
      <rPr>
        <vertAlign val="subscript"/>
        <sz val="11"/>
        <color theme="1"/>
        <rFont val="Aptos Narrow"/>
        <family val="2"/>
        <scheme val="minor"/>
      </rPr>
      <t>660</t>
    </r>
    <r>
      <rPr>
        <sz val="11"/>
        <color theme="1"/>
        <rFont val="Aptos Narrow"/>
        <family val="2"/>
        <scheme val="minor"/>
      </rPr>
      <t xml:space="preserve"> cells with CaCl2</t>
    </r>
  </si>
  <si>
    <t>Statistics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</si>
</sst>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sz val="11"/>
      <color rgb="FFFF0000"/>
      <name val="Aptos Narrow"/>
      <family val="2"/>
      <scheme val="minor"/>
    </font>
    <font>
      <vertAlign val="subscript"/>
      <sz val="11"/>
      <color theme="1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</borders>
  <cellStyleXfs count="6">
    <xf numFmtId="0" fontId="0" fillId="0" borderId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</cellStyleXfs>
  <cellXfs count="27">
    <xf numFmtId="0" fontId="0" fillId="0" borderId="0" xfId="0"/>
    <xf numFmtId="0" fontId="2" fillId="0" borderId="1" xfId="1"/>
    <xf numFmtId="0" fontId="0" fillId="0" borderId="0" xfId="0" applyAlignment="1">
      <alignment horizontal="left"/>
    </xf>
    <xf numFmtId="164" fontId="0" fillId="0" borderId="0" xfId="0" applyNumberFormat="1"/>
    <xf numFmtId="2" fontId="0" fillId="0" borderId="0" xfId="0" applyNumberFormat="1"/>
    <xf numFmtId="0" fontId="3" fillId="0" borderId="2" xfId="2"/>
    <xf numFmtId="0" fontId="0" fillId="4" borderId="0" xfId="5" applyFont="1"/>
    <xf numFmtId="0" fontId="1" fillId="4" borderId="0" xfId="5"/>
    <xf numFmtId="2" fontId="1" fillId="4" borderId="0" xfId="5" applyNumberFormat="1"/>
    <xf numFmtId="165" fontId="0" fillId="0" borderId="0" xfId="0" applyNumberFormat="1"/>
    <xf numFmtId="0" fontId="4" fillId="0" borderId="0" xfId="0" applyFont="1"/>
    <xf numFmtId="0" fontId="6" fillId="0" borderId="0" xfId="0" applyFont="1"/>
    <xf numFmtId="165" fontId="4" fillId="0" borderId="0" xfId="0" applyNumberFormat="1" applyFont="1"/>
    <xf numFmtId="165" fontId="6" fillId="0" borderId="0" xfId="0" applyNumberFormat="1" applyFont="1"/>
    <xf numFmtId="166" fontId="0" fillId="0" borderId="0" xfId="0" applyNumberFormat="1"/>
    <xf numFmtId="0" fontId="1" fillId="3" borderId="0" xfId="4"/>
    <xf numFmtId="0" fontId="1" fillId="3" borderId="0" xfId="4" applyAlignment="1">
      <alignment horizontal="right"/>
    </xf>
    <xf numFmtId="0" fontId="1" fillId="3" borderId="0" xfId="4" applyAlignment="1">
      <alignment horizontal="left"/>
    </xf>
    <xf numFmtId="164" fontId="1" fillId="3" borderId="0" xfId="4" applyNumberFormat="1" applyAlignment="1">
      <alignment horizontal="right"/>
    </xf>
    <xf numFmtId="164" fontId="1" fillId="3" borderId="0" xfId="4" applyNumberFormat="1" applyAlignment="1">
      <alignment horizontal="left"/>
    </xf>
    <xf numFmtId="164" fontId="1" fillId="3" borderId="0" xfId="4" applyNumberFormat="1"/>
    <xf numFmtId="0" fontId="1" fillId="2" borderId="0" xfId="3"/>
    <xf numFmtId="0" fontId="1" fillId="2" borderId="0" xfId="3" applyAlignment="1">
      <alignment horizontal="right"/>
    </xf>
    <xf numFmtId="164" fontId="1" fillId="2" borderId="0" xfId="3" applyNumberFormat="1"/>
    <xf numFmtId="165" fontId="0" fillId="0" borderId="0" xfId="0" applyNumberFormat="1" applyFont="1"/>
    <xf numFmtId="0" fontId="7" fillId="2" borderId="0" xfId="3" applyFont="1"/>
    <xf numFmtId="0" fontId="7" fillId="3" borderId="0" xfId="4" applyFont="1"/>
  </cellXfs>
  <cellStyles count="6">
    <cellStyle name="20% - Accent1" xfId="3" builtinId="30"/>
    <cellStyle name="20% - Accent2" xfId="4" builtinId="34"/>
    <cellStyle name="20% - Accent3" xfId="5" builtinId="38"/>
    <cellStyle name="Heading 1" xfId="1" builtinId="16"/>
    <cellStyle name="Heading 2" xfId="2" builtinId="1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A250F2-0766-46D7-A3A7-97FE0298FAB9}">
  <dimension ref="A1:AJ314"/>
  <sheetViews>
    <sheetView zoomScale="70" workbookViewId="0">
      <selection activeCell="J10" sqref="J10:N10"/>
    </sheetView>
  </sheetViews>
  <sheetFormatPr defaultRowHeight="14.4" x14ac:dyDescent="0.3"/>
  <cols>
    <col min="2" max="2" width="10.5546875" customWidth="1"/>
    <col min="3" max="3" width="10.44140625" bestFit="1" customWidth="1"/>
    <col min="5" max="5" width="9.77734375" customWidth="1"/>
    <col min="16" max="16" width="11.33203125" customWidth="1"/>
  </cols>
  <sheetData>
    <row r="1" spans="2:33" ht="20.399999999999999" thickBot="1" x14ac:dyDescent="0.45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2:33" ht="15" thickTop="1" x14ac:dyDescent="0.3">
      <c r="B2" s="15"/>
      <c r="C2" s="26" t="s">
        <v>1</v>
      </c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P2" s="25" t="s">
        <v>46</v>
      </c>
      <c r="Q2" s="25" t="s">
        <v>4</v>
      </c>
      <c r="R2" s="21"/>
      <c r="S2" s="21"/>
      <c r="T2" s="21"/>
      <c r="U2" s="21"/>
      <c r="V2" s="21"/>
      <c r="W2" s="25" t="s">
        <v>5</v>
      </c>
      <c r="X2" s="21"/>
      <c r="Y2" s="21"/>
      <c r="Z2" s="21"/>
      <c r="AA2" s="21"/>
    </row>
    <row r="3" spans="2:33" x14ac:dyDescent="0.3">
      <c r="B3" s="15" t="s">
        <v>2</v>
      </c>
      <c r="C3" s="16">
        <v>0</v>
      </c>
      <c r="D3" s="16">
        <v>20</v>
      </c>
      <c r="E3" s="16">
        <v>100</v>
      </c>
      <c r="F3" s="16">
        <v>500</v>
      </c>
      <c r="G3" s="16">
        <v>1000</v>
      </c>
      <c r="H3" s="16"/>
      <c r="I3" s="17" t="s">
        <v>3</v>
      </c>
      <c r="J3" s="15">
        <v>0</v>
      </c>
      <c r="K3" s="15">
        <v>20</v>
      </c>
      <c r="L3" s="15">
        <v>100</v>
      </c>
      <c r="M3" s="15">
        <v>500</v>
      </c>
      <c r="N3" s="15">
        <v>1000</v>
      </c>
      <c r="P3" s="21"/>
      <c r="Q3" s="22">
        <v>0</v>
      </c>
      <c r="R3" s="22">
        <v>20</v>
      </c>
      <c r="S3" s="22">
        <v>100</v>
      </c>
      <c r="T3" s="22">
        <v>500</v>
      </c>
      <c r="U3" s="22">
        <v>1000</v>
      </c>
      <c r="V3" s="21"/>
      <c r="W3" s="22">
        <v>0</v>
      </c>
      <c r="X3" s="22">
        <v>20</v>
      </c>
      <c r="Y3" s="22">
        <v>100</v>
      </c>
      <c r="Z3" s="22">
        <v>500</v>
      </c>
      <c r="AA3" s="22">
        <v>1000</v>
      </c>
    </row>
    <row r="4" spans="2:33" x14ac:dyDescent="0.3">
      <c r="B4" s="15" t="s">
        <v>36</v>
      </c>
      <c r="C4" s="18">
        <f>C53</f>
        <v>93.197278911564624</v>
      </c>
      <c r="D4" s="18">
        <f>D53</f>
        <v>94.531784005468225</v>
      </c>
      <c r="E4" s="18">
        <f>E53</f>
        <v>91.262135922330103</v>
      </c>
      <c r="F4" s="18">
        <f>F53</f>
        <v>76.902148419176285</v>
      </c>
      <c r="G4" s="18">
        <f>G53</f>
        <v>45.244444444444447</v>
      </c>
      <c r="H4" s="16"/>
      <c r="I4" s="19"/>
      <c r="J4" s="18">
        <f>J53</f>
        <v>93.387668646682314</v>
      </c>
      <c r="K4" s="18">
        <f>K53</f>
        <v>93.710201429499676</v>
      </c>
      <c r="L4" s="18">
        <f>L53</f>
        <v>90.974859829987338</v>
      </c>
      <c r="M4" s="18">
        <f>M53</f>
        <v>73.80952380952381</v>
      </c>
      <c r="N4" s="18">
        <f>N53</f>
        <v>23.36396546922861</v>
      </c>
      <c r="P4" s="21" t="s">
        <v>36</v>
      </c>
      <c r="Q4" s="23">
        <f>C55</f>
        <v>93.292473779123469</v>
      </c>
      <c r="R4" s="23">
        <f>D55</f>
        <v>94.120992717483944</v>
      </c>
      <c r="S4" s="23">
        <f>E55</f>
        <v>91.118497876158727</v>
      </c>
      <c r="T4" s="23">
        <f>F55</f>
        <v>75.355836114350041</v>
      </c>
      <c r="U4" s="23">
        <f>G55</f>
        <v>34.304204956836529</v>
      </c>
      <c r="V4" s="21"/>
      <c r="W4" s="23">
        <f>C56</f>
        <v>0.13462587277002977</v>
      </c>
      <c r="X4" s="23">
        <f>D56</f>
        <v>0.58094661077207255</v>
      </c>
      <c r="Y4" s="23">
        <f>E56</f>
        <v>0.20313487296834185</v>
      </c>
      <c r="Z4" s="23">
        <f>F56</f>
        <v>2.1868158331496645</v>
      </c>
      <c r="AA4" s="23">
        <f>G56</f>
        <v>15.471835058984782</v>
      </c>
      <c r="AC4" s="3"/>
      <c r="AD4" s="3"/>
      <c r="AE4" s="3"/>
      <c r="AF4" s="3"/>
      <c r="AG4" s="3"/>
    </row>
    <row r="5" spans="2:33" x14ac:dyDescent="0.3">
      <c r="B5" s="15" t="s">
        <v>37</v>
      </c>
      <c r="C5" s="18">
        <f>C96</f>
        <v>98.086124401913878</v>
      </c>
      <c r="D5" s="18">
        <f t="shared" ref="D5:N5" si="0">D96</f>
        <v>98.871550736136825</v>
      </c>
      <c r="E5" s="18">
        <f t="shared" si="0"/>
        <v>96.269621421975998</v>
      </c>
      <c r="F5" s="18">
        <f t="shared" si="0"/>
        <v>93.915640164240401</v>
      </c>
      <c r="G5" s="18">
        <f t="shared" si="0"/>
        <v>97.259639864833574</v>
      </c>
      <c r="H5" s="18"/>
      <c r="I5" s="18"/>
      <c r="J5" s="18">
        <f t="shared" si="0"/>
        <v>96.226030191758454</v>
      </c>
      <c r="K5" s="18">
        <f t="shared" si="0"/>
        <v>96.305578761719119</v>
      </c>
      <c r="L5" s="18">
        <f t="shared" si="0"/>
        <v>96.834190740007926</v>
      </c>
      <c r="M5" s="18">
        <f t="shared" si="0"/>
        <v>95.593635250917998</v>
      </c>
      <c r="N5" s="18">
        <f t="shared" si="0"/>
        <v>93.001269930859323</v>
      </c>
      <c r="P5" s="21" t="s">
        <v>37</v>
      </c>
      <c r="Q5" s="23">
        <f>C98</f>
        <v>97.156077296836173</v>
      </c>
      <c r="R5" s="23">
        <f t="shared" ref="R5:T5" si="1">D98</f>
        <v>97.588564748927979</v>
      </c>
      <c r="S5" s="23">
        <f t="shared" si="1"/>
        <v>96.551906080991955</v>
      </c>
      <c r="T5" s="23">
        <f t="shared" si="1"/>
        <v>94.754637707579207</v>
      </c>
      <c r="U5" s="23">
        <f>G98</f>
        <v>95.130454897846448</v>
      </c>
      <c r="V5" s="21"/>
      <c r="W5" s="23">
        <f>C99</f>
        <v>1.3152852296467352</v>
      </c>
      <c r="X5" s="23">
        <f>D99</f>
        <v>1.8144161834453947</v>
      </c>
      <c r="Y5" s="23">
        <f>E99</f>
        <v>0.39921079323024122</v>
      </c>
      <c r="Z5" s="23">
        <f>F99</f>
        <v>1.1865217045874379</v>
      </c>
      <c r="AA5" s="23">
        <f>G99</f>
        <v>3.0111222571141036</v>
      </c>
      <c r="AC5" s="3"/>
      <c r="AD5" s="3"/>
      <c r="AE5" s="3"/>
      <c r="AF5" s="3"/>
      <c r="AG5" s="3"/>
    </row>
    <row r="6" spans="2:33" x14ac:dyDescent="0.3">
      <c r="B6" s="15" t="s">
        <v>38</v>
      </c>
      <c r="C6" s="20">
        <f>C139</f>
        <v>96.23859649122808</v>
      </c>
      <c r="D6" s="20">
        <f t="shared" ref="D6:N6" si="2">D139</f>
        <v>95.981890209394464</v>
      </c>
      <c r="E6" s="20">
        <f t="shared" si="2"/>
        <v>96.587096155689778</v>
      </c>
      <c r="F6" s="20">
        <f t="shared" si="2"/>
        <v>97.207123602457003</v>
      </c>
      <c r="G6" s="20">
        <f t="shared" si="2"/>
        <v>96.80190058479532</v>
      </c>
      <c r="H6" s="20"/>
      <c r="I6" s="20"/>
      <c r="J6" s="18">
        <f t="shared" si="2"/>
        <v>95.037726241725679</v>
      </c>
      <c r="K6" s="18">
        <f t="shared" si="2"/>
        <v>94.108265315695661</v>
      </c>
      <c r="L6" s="18">
        <f t="shared" si="2"/>
        <v>95.90337099292735</v>
      </c>
      <c r="M6" s="18">
        <f t="shared" si="2"/>
        <v>95.32163742690058</v>
      </c>
      <c r="N6" s="18">
        <f t="shared" si="2"/>
        <v>94.326661724734379</v>
      </c>
      <c r="P6" s="21" t="s">
        <v>38</v>
      </c>
      <c r="Q6" s="23">
        <f>C141</f>
        <v>95.638161366476879</v>
      </c>
      <c r="R6" s="23">
        <f t="shared" ref="R6:U6" si="3">D141</f>
        <v>95.045077762545063</v>
      </c>
      <c r="S6" s="23">
        <f t="shared" si="3"/>
        <v>96.245233574308571</v>
      </c>
      <c r="T6" s="23">
        <f t="shared" si="3"/>
        <v>96.264380514678791</v>
      </c>
      <c r="U6" s="23">
        <f t="shared" si="3"/>
        <v>95.564281154764842</v>
      </c>
      <c r="V6" s="21"/>
      <c r="W6" s="23">
        <f>C142</f>
        <v>0.84914349674832901</v>
      </c>
      <c r="X6" s="23">
        <f>D142</f>
        <v>1.3248528677343481</v>
      </c>
      <c r="Y6" s="23">
        <f>E142</f>
        <v>0.48346669905718903</v>
      </c>
      <c r="Z6" s="23">
        <f>F142</f>
        <v>1.3332400605694359</v>
      </c>
      <c r="AA6" s="23">
        <f>G142</f>
        <v>1.750258183005551</v>
      </c>
      <c r="AC6" s="3"/>
      <c r="AD6" s="3"/>
      <c r="AE6" s="3"/>
      <c r="AF6" s="3"/>
      <c r="AG6" s="3"/>
    </row>
    <row r="7" spans="2:33" x14ac:dyDescent="0.3">
      <c r="B7" s="15" t="s">
        <v>39</v>
      </c>
      <c r="C7" s="20">
        <f>C182</f>
        <v>81.157313172433831</v>
      </c>
      <c r="D7" s="20">
        <f t="shared" ref="D7:N7" si="4">D182</f>
        <v>88.662463959341252</v>
      </c>
      <c r="E7" s="20">
        <f t="shared" si="4"/>
        <v>89.889672635196234</v>
      </c>
      <c r="F7" s="20">
        <f t="shared" si="4"/>
        <v>83.62573099415205</v>
      </c>
      <c r="G7" s="20">
        <f t="shared" si="4"/>
        <v>87.389060887512912</v>
      </c>
      <c r="H7" s="20"/>
      <c r="I7" s="20"/>
      <c r="J7" s="18">
        <f t="shared" si="4"/>
        <v>84.063211463773939</v>
      </c>
      <c r="K7" s="18">
        <f t="shared" si="4"/>
        <v>85.553539019963694</v>
      </c>
      <c r="L7" s="18">
        <f t="shared" si="4"/>
        <v>80.223285486443373</v>
      </c>
      <c r="M7" s="18">
        <f t="shared" si="4"/>
        <v>82.678214523650894</v>
      </c>
      <c r="N7" s="18">
        <f t="shared" si="4"/>
        <v>90.365352324706151</v>
      </c>
      <c r="P7" s="21" t="s">
        <v>39</v>
      </c>
      <c r="Q7" s="23">
        <f>C184</f>
        <v>82.610262318103878</v>
      </c>
      <c r="R7" s="23">
        <f t="shared" ref="R7:U7" si="5">D184</f>
        <v>87.10800148965248</v>
      </c>
      <c r="S7" s="23">
        <f t="shared" si="5"/>
        <v>85.056479060819811</v>
      </c>
      <c r="T7" s="23">
        <f t="shared" si="5"/>
        <v>83.151972758901479</v>
      </c>
      <c r="U7" s="23">
        <f t="shared" si="5"/>
        <v>88.877206606109525</v>
      </c>
      <c r="V7" s="21"/>
      <c r="W7" s="23">
        <f>C185</f>
        <v>2.0547803872449921</v>
      </c>
      <c r="X7" s="23">
        <f>D185</f>
        <v>2.1983419068338481</v>
      </c>
      <c r="Y7" s="23">
        <f>E185</f>
        <v>6.8351679024576439</v>
      </c>
      <c r="Z7" s="23">
        <f>F185</f>
        <v>0.66999532157731101</v>
      </c>
      <c r="AA7" s="23">
        <f>G185</f>
        <v>2.1045558580267949</v>
      </c>
      <c r="AC7" s="3"/>
      <c r="AD7" s="3"/>
      <c r="AE7" s="3"/>
      <c r="AF7" s="3"/>
      <c r="AG7" s="3"/>
    </row>
    <row r="8" spans="2:33" x14ac:dyDescent="0.3">
      <c r="B8" s="15" t="s">
        <v>40</v>
      </c>
      <c r="C8" s="20">
        <f>C225</f>
        <v>95.681511470985143</v>
      </c>
      <c r="D8" s="20">
        <f t="shared" ref="D8:N8" si="6">D225</f>
        <v>96.901610752026272</v>
      </c>
      <c r="E8" s="20">
        <f t="shared" si="6"/>
        <v>95.598463614657945</v>
      </c>
      <c r="F8" s="20">
        <f t="shared" si="6"/>
        <v>95.90027700831024</v>
      </c>
      <c r="G8" s="20">
        <f t="shared" si="6"/>
        <v>86.668937716459425</v>
      </c>
      <c r="H8" s="20"/>
      <c r="I8" s="20"/>
      <c r="J8" s="18">
        <f t="shared" si="6"/>
        <v>96.714007240323028</v>
      </c>
      <c r="K8" s="18">
        <f t="shared" si="6"/>
        <v>96.166717371463335</v>
      </c>
      <c r="L8" s="18">
        <f t="shared" si="6"/>
        <v>89.185428159634213</v>
      </c>
      <c r="M8" s="18">
        <f t="shared" si="6"/>
        <v>93.773165307635281</v>
      </c>
      <c r="N8" s="18">
        <f t="shared" si="6"/>
        <v>88.916408668730654</v>
      </c>
      <c r="P8" s="21" t="s">
        <v>40</v>
      </c>
      <c r="Q8" s="23">
        <f>C227</f>
        <v>96.197759355654085</v>
      </c>
      <c r="R8" s="23">
        <f t="shared" ref="R8:U8" si="7">D227</f>
        <v>96.534164061744804</v>
      </c>
      <c r="S8" s="23">
        <f t="shared" si="7"/>
        <v>92.391945887146079</v>
      </c>
      <c r="T8" s="23">
        <f t="shared" si="7"/>
        <v>94.836721157972761</v>
      </c>
      <c r="U8" s="23">
        <f t="shared" si="7"/>
        <v>87.792673192595032</v>
      </c>
      <c r="V8" s="21"/>
      <c r="W8" s="23">
        <f>C228</f>
        <v>0.73008476004523981</v>
      </c>
      <c r="X8" s="23">
        <f>D228</f>
        <v>0.519648092845159</v>
      </c>
      <c r="Y8" s="23">
        <f>E228</f>
        <v>4.5347008582370369</v>
      </c>
      <c r="Z8" s="23">
        <f>F228</f>
        <v>1.5040951078885134</v>
      </c>
      <c r="AA8" s="23">
        <f>G228</f>
        <v>1.5892019508707733</v>
      </c>
      <c r="AC8" s="3"/>
      <c r="AD8" s="3"/>
      <c r="AE8" s="3"/>
      <c r="AF8" s="3"/>
      <c r="AG8" s="3"/>
    </row>
    <row r="9" spans="2:33" x14ac:dyDescent="0.3">
      <c r="B9" s="15" t="s">
        <v>41</v>
      </c>
      <c r="C9" s="20">
        <f>C268</f>
        <v>94.837229313064697</v>
      </c>
      <c r="D9" s="15"/>
      <c r="E9" s="20"/>
      <c r="F9" s="20">
        <f>D268</f>
        <v>88.304093567251471</v>
      </c>
      <c r="G9" s="15"/>
      <c r="H9" s="15"/>
      <c r="I9" s="20"/>
      <c r="J9" s="18">
        <f>G268</f>
        <v>96.237581906573666</v>
      </c>
      <c r="K9" s="16"/>
      <c r="L9" s="18"/>
      <c r="M9" s="18">
        <f>H268</f>
        <v>91.160593792172733</v>
      </c>
      <c r="N9" s="18"/>
      <c r="P9" s="21" t="s">
        <v>41</v>
      </c>
      <c r="Q9" s="23">
        <f>C270</f>
        <v>95.537405609819189</v>
      </c>
      <c r="R9" s="21"/>
      <c r="S9" s="23"/>
      <c r="T9" s="23">
        <f>D270</f>
        <v>89.732343679712102</v>
      </c>
      <c r="U9" s="23"/>
      <c r="V9" s="21"/>
      <c r="W9" s="23">
        <f>C271</f>
        <v>0.99019881492236139</v>
      </c>
      <c r="X9" s="21"/>
      <c r="Y9" s="23"/>
      <c r="Z9" s="23">
        <f>D271</f>
        <v>2.0198506795027229</v>
      </c>
      <c r="AA9" s="23"/>
      <c r="AC9" s="3"/>
      <c r="AD9" s="3"/>
      <c r="AE9" s="3"/>
      <c r="AF9" s="3"/>
      <c r="AG9" s="3"/>
    </row>
    <row r="10" spans="2:33" x14ac:dyDescent="0.3">
      <c r="B10" s="15" t="s">
        <v>42</v>
      </c>
      <c r="C10" s="20">
        <f>C311</f>
        <v>96.778546863436517</v>
      </c>
      <c r="D10" s="20">
        <f t="shared" ref="D10:N10" si="8">D311</f>
        <v>97.215260373155118</v>
      </c>
      <c r="E10" s="20">
        <f t="shared" si="8"/>
        <v>63.97178513293543</v>
      </c>
      <c r="F10" s="20">
        <f t="shared" si="8"/>
        <v>36.250739207569488</v>
      </c>
      <c r="G10" s="20">
        <f t="shared" si="8"/>
        <v>25.671321160042961</v>
      </c>
      <c r="H10" s="20"/>
      <c r="I10" s="20"/>
      <c r="J10" s="18">
        <f t="shared" si="8"/>
        <v>96.144578313253021</v>
      </c>
      <c r="K10" s="18">
        <f t="shared" si="8"/>
        <v>97.542313934616274</v>
      </c>
      <c r="L10" s="18">
        <f t="shared" si="8"/>
        <v>69.356725146198812</v>
      </c>
      <c r="M10" s="18">
        <f t="shared" si="8"/>
        <v>28.80658436213993</v>
      </c>
      <c r="N10" s="18">
        <f t="shared" si="8"/>
        <v>22.491115247926885</v>
      </c>
      <c r="P10" s="21" t="s">
        <v>42</v>
      </c>
      <c r="Q10" s="23">
        <f>C313</f>
        <v>96.461562588344776</v>
      </c>
      <c r="R10" s="23">
        <f t="shared" ref="R10:U10" si="9">D313</f>
        <v>97.378787153885696</v>
      </c>
      <c r="S10" s="23">
        <f t="shared" si="9"/>
        <v>66.664255139567118</v>
      </c>
      <c r="T10" s="23">
        <f t="shared" si="9"/>
        <v>32.528661784854705</v>
      </c>
      <c r="U10" s="23">
        <f t="shared" si="9"/>
        <v>24.081218203984925</v>
      </c>
      <c r="V10" s="21"/>
      <c r="W10" s="23">
        <f>C314</f>
        <v>0.44828346089375432</v>
      </c>
      <c r="X10" s="23">
        <f>D314</f>
        <v>0.23126179112039474</v>
      </c>
      <c r="Y10" s="23">
        <f>E314</f>
        <v>3.8077275996613147</v>
      </c>
      <c r="Z10" s="23">
        <f>F314</f>
        <v>5.2638123714059644</v>
      </c>
      <c r="AA10" s="23">
        <f>G314</f>
        <v>2.2487451660268269</v>
      </c>
      <c r="AC10" s="3"/>
      <c r="AD10" s="3"/>
      <c r="AE10" s="3"/>
      <c r="AF10" s="3"/>
      <c r="AG10" s="3"/>
    </row>
    <row r="14" spans="2:33" ht="20.399999999999999" thickBot="1" x14ac:dyDescent="0.45">
      <c r="B14" s="1" t="s">
        <v>16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2:33" ht="15" thickTop="1" x14ac:dyDescent="0.3"/>
    <row r="16" spans="2:33" ht="18" thickBot="1" x14ac:dyDescent="0.4">
      <c r="B16" s="5" t="s">
        <v>36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</row>
    <row r="17" spans="1:21" ht="16.2" thickTop="1" x14ac:dyDescent="0.35">
      <c r="A17">
        <v>1</v>
      </c>
      <c r="B17" s="6" t="s">
        <v>17</v>
      </c>
      <c r="C17" s="7"/>
      <c r="D17" s="7"/>
      <c r="E17" s="7"/>
      <c r="F17" s="7"/>
      <c r="G17" s="7"/>
      <c r="H17" s="7"/>
      <c r="I17" s="8"/>
      <c r="J17" s="7"/>
      <c r="K17" s="7"/>
      <c r="L17" s="7"/>
      <c r="M17" s="7"/>
      <c r="N17" s="7"/>
    </row>
    <row r="18" spans="1:21" x14ac:dyDescent="0.3">
      <c r="B18" t="s">
        <v>18</v>
      </c>
      <c r="C18">
        <v>0</v>
      </c>
      <c r="D18">
        <v>20</v>
      </c>
      <c r="E18">
        <v>100</v>
      </c>
      <c r="F18">
        <v>500</v>
      </c>
      <c r="G18">
        <v>1000</v>
      </c>
      <c r="I18" t="s">
        <v>18</v>
      </c>
      <c r="J18">
        <v>0</v>
      </c>
      <c r="K18">
        <v>20</v>
      </c>
      <c r="L18">
        <v>100</v>
      </c>
      <c r="M18">
        <v>500</v>
      </c>
      <c r="N18">
        <v>1000</v>
      </c>
    </row>
    <row r="19" spans="1:21" x14ac:dyDescent="0.3">
      <c r="B19" t="s">
        <v>19</v>
      </c>
      <c r="C19" s="9">
        <v>6.7000000000000004E-2</v>
      </c>
      <c r="D19">
        <v>6.4000000000000001E-2</v>
      </c>
      <c r="E19">
        <v>7.8E-2</v>
      </c>
      <c r="F19">
        <v>0.188</v>
      </c>
      <c r="G19">
        <v>0.53200000000000003</v>
      </c>
      <c r="H19" s="9"/>
      <c r="I19" t="s">
        <v>19</v>
      </c>
      <c r="J19" s="9">
        <v>0.03</v>
      </c>
      <c r="K19">
        <v>3.3000000000000002E-2</v>
      </c>
      <c r="L19">
        <v>6.2E-2</v>
      </c>
      <c r="M19">
        <v>0.25800000000000001</v>
      </c>
      <c r="N19">
        <v>0.747</v>
      </c>
    </row>
    <row r="20" spans="1:21" x14ac:dyDescent="0.3">
      <c r="B20" t="s">
        <v>20</v>
      </c>
      <c r="C20" s="9">
        <v>7.3999999999999996E-2</v>
      </c>
      <c r="D20">
        <v>6.2E-2</v>
      </c>
      <c r="E20">
        <v>0.126</v>
      </c>
      <c r="F20">
        <v>0.19900000000000001</v>
      </c>
      <c r="G20">
        <v>0.55400000000000005</v>
      </c>
      <c r="H20" s="9"/>
      <c r="I20" t="s">
        <v>20</v>
      </c>
      <c r="J20" s="9">
        <v>3.9E-2</v>
      </c>
      <c r="K20">
        <v>3.5999999999999997E-2</v>
      </c>
      <c r="L20">
        <v>0.106</v>
      </c>
      <c r="M20">
        <v>0.27700000000000002</v>
      </c>
      <c r="N20">
        <v>0.77200000000000002</v>
      </c>
    </row>
    <row r="21" spans="1:21" x14ac:dyDescent="0.3">
      <c r="B21" t="s">
        <v>21</v>
      </c>
      <c r="C21" s="9">
        <v>4.4999999999999998E-2</v>
      </c>
      <c r="D21">
        <v>3.9E-2</v>
      </c>
      <c r="E21">
        <v>6.7000000000000004E-2</v>
      </c>
      <c r="F21">
        <v>0.20499999999999999</v>
      </c>
      <c r="G21">
        <v>0.41</v>
      </c>
      <c r="H21" s="9"/>
      <c r="I21" t="s">
        <v>21</v>
      </c>
      <c r="J21" s="9">
        <v>3.5999999999999997E-2</v>
      </c>
      <c r="K21">
        <v>4.2999999999999997E-2</v>
      </c>
      <c r="L21">
        <v>0.09</v>
      </c>
      <c r="M21">
        <v>0.16300000000000001</v>
      </c>
      <c r="N21">
        <v>0.6</v>
      </c>
    </row>
    <row r="22" spans="1:21" x14ac:dyDescent="0.3">
      <c r="B22" t="s">
        <v>22</v>
      </c>
      <c r="C22" s="9">
        <v>6.3E-2</v>
      </c>
      <c r="D22">
        <v>5.1999999999999998E-2</v>
      </c>
      <c r="E22">
        <v>7.6999999999999999E-2</v>
      </c>
      <c r="F22">
        <v>0.20499999999999999</v>
      </c>
      <c r="G22">
        <v>0.376</v>
      </c>
      <c r="H22" s="9"/>
      <c r="I22" t="s">
        <v>22</v>
      </c>
      <c r="J22" s="9">
        <v>5.3999999999999999E-2</v>
      </c>
      <c r="K22">
        <v>7.0000000000000007E-2</v>
      </c>
      <c r="L22">
        <v>8.5999999999999993E-2</v>
      </c>
      <c r="M22">
        <v>0.192</v>
      </c>
      <c r="N22">
        <v>0.67200000000000004</v>
      </c>
    </row>
    <row r="23" spans="1:21" x14ac:dyDescent="0.3">
      <c r="B23" t="s">
        <v>23</v>
      </c>
      <c r="C23" s="9">
        <v>6.6000000000000003E-2</v>
      </c>
      <c r="D23">
        <v>4.2000000000000003E-2</v>
      </c>
      <c r="E23">
        <v>7.9000000000000001E-2</v>
      </c>
      <c r="F23">
        <v>0.23100000000000001</v>
      </c>
      <c r="G23">
        <v>0.47599999999999998</v>
      </c>
      <c r="H23" s="9"/>
      <c r="I23" t="s">
        <v>23</v>
      </c>
      <c r="J23" s="9">
        <v>0.106</v>
      </c>
      <c r="K23">
        <v>9.1999999999999998E-2</v>
      </c>
      <c r="L23">
        <v>7.0999999999999994E-2</v>
      </c>
      <c r="M23">
        <v>0.26500000000000001</v>
      </c>
      <c r="N23">
        <v>0.64200000000000002</v>
      </c>
      <c r="P23" s="10"/>
    </row>
    <row r="24" spans="1:21" x14ac:dyDescent="0.3">
      <c r="B24" t="s">
        <v>24</v>
      </c>
      <c r="C24" s="9">
        <v>6.5000000000000002E-2</v>
      </c>
      <c r="D24">
        <v>4.1000000000000002E-2</v>
      </c>
      <c r="E24">
        <v>8.5999999999999993E-2</v>
      </c>
      <c r="F24">
        <v>0.20300000000000001</v>
      </c>
      <c r="G24">
        <v>0.57799999999999996</v>
      </c>
      <c r="H24" s="9"/>
      <c r="I24" t="s">
        <v>24</v>
      </c>
      <c r="J24" s="9">
        <v>9.4E-2</v>
      </c>
      <c r="K24">
        <v>8.8999999999999996E-2</v>
      </c>
      <c r="L24">
        <v>8.4000000000000005E-2</v>
      </c>
      <c r="M24">
        <v>0.308</v>
      </c>
      <c r="N24">
        <v>0.69499999999999995</v>
      </c>
      <c r="P24" s="12"/>
    </row>
    <row r="25" spans="1:21" x14ac:dyDescent="0.3">
      <c r="B25" t="s">
        <v>25</v>
      </c>
      <c r="C25" s="9">
        <f t="shared" ref="C25:G25" si="10">AVERAGE(C19:C24)</f>
        <v>6.3333333333333339E-2</v>
      </c>
      <c r="D25" s="9">
        <f t="shared" si="10"/>
        <v>4.9999999999999996E-2</v>
      </c>
      <c r="E25" s="9">
        <f t="shared" si="10"/>
        <v>8.5500000000000007E-2</v>
      </c>
      <c r="F25" s="9">
        <f t="shared" si="10"/>
        <v>0.20516666666666669</v>
      </c>
      <c r="G25" s="9">
        <f t="shared" si="10"/>
        <v>0.48766666666666664</v>
      </c>
      <c r="H25" s="9"/>
      <c r="I25" t="s">
        <v>25</v>
      </c>
      <c r="J25" s="9">
        <f>AVERAGE(J19:J24)</f>
        <v>5.9833333333333329E-2</v>
      </c>
      <c r="K25" s="9">
        <f t="shared" ref="K25:N25" si="11">AVERAGE(K19:K24)</f>
        <v>6.0499999999999998E-2</v>
      </c>
      <c r="L25" s="9">
        <f t="shared" si="11"/>
        <v>8.3166666666666667E-2</v>
      </c>
      <c r="M25" s="9">
        <f t="shared" si="11"/>
        <v>0.24383333333333337</v>
      </c>
      <c r="N25" s="9">
        <f t="shared" si="11"/>
        <v>0.68800000000000006</v>
      </c>
      <c r="P25" s="9"/>
      <c r="Q25" s="9"/>
      <c r="R25" s="9"/>
      <c r="S25" s="9"/>
      <c r="T25" s="9"/>
      <c r="U25" s="9"/>
    </row>
    <row r="27" spans="1:21" ht="15.6" x14ac:dyDescent="0.35">
      <c r="A27">
        <v>2</v>
      </c>
      <c r="B27" s="6" t="s">
        <v>26</v>
      </c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</row>
    <row r="28" spans="1:21" x14ac:dyDescent="0.3">
      <c r="B28" t="s">
        <v>18</v>
      </c>
      <c r="C28">
        <v>0</v>
      </c>
      <c r="D28">
        <v>20</v>
      </c>
      <c r="E28">
        <v>100</v>
      </c>
      <c r="F28">
        <v>500</v>
      </c>
      <c r="G28">
        <v>1000</v>
      </c>
      <c r="I28" t="s">
        <v>18</v>
      </c>
      <c r="J28">
        <v>0</v>
      </c>
      <c r="K28">
        <v>20</v>
      </c>
      <c r="L28">
        <v>100</v>
      </c>
      <c r="M28">
        <v>500</v>
      </c>
      <c r="N28">
        <v>1000</v>
      </c>
    </row>
    <row r="29" spans="1:21" x14ac:dyDescent="0.3">
      <c r="B29" s="2">
        <v>1</v>
      </c>
      <c r="C29" s="9">
        <f>AVERAGE(C19,C20)/0.95</f>
        <v>7.4210526315789491E-2</v>
      </c>
      <c r="D29" s="9">
        <f t="shared" ref="D29:G29" si="12">AVERAGE(D19,D20)/0.95</f>
        <v>6.6315789473684217E-2</v>
      </c>
      <c r="E29" s="9">
        <f t="shared" si="12"/>
        <v>0.10736842105263159</v>
      </c>
      <c r="F29" s="9">
        <f t="shared" si="12"/>
        <v>0.2036842105263158</v>
      </c>
      <c r="G29" s="9">
        <f t="shared" si="12"/>
        <v>0.57157894736842108</v>
      </c>
      <c r="H29" s="9"/>
      <c r="I29" s="2">
        <v>1</v>
      </c>
      <c r="J29" s="9">
        <f>AVERAGE(J19,J20)/0.95</f>
        <v>3.6315789473684218E-2</v>
      </c>
      <c r="K29" s="9">
        <f t="shared" ref="K29:N29" si="13">AVERAGE(K19,K20)/0.95</f>
        <v>3.6315789473684218E-2</v>
      </c>
      <c r="L29" s="9">
        <f t="shared" si="13"/>
        <v>8.8421052631578942E-2</v>
      </c>
      <c r="M29" s="9">
        <f t="shared" si="13"/>
        <v>0.2815789473684211</v>
      </c>
      <c r="N29" s="9">
        <f t="shared" si="13"/>
        <v>0.79947368421052645</v>
      </c>
    </row>
    <row r="30" spans="1:21" x14ac:dyDescent="0.3">
      <c r="B30" s="2">
        <v>2</v>
      </c>
      <c r="C30" s="9">
        <f>AVERAGE(C21,C22)/0.95</f>
        <v>5.6842105263157895E-2</v>
      </c>
      <c r="D30" s="9">
        <f t="shared" ref="D30:G30" si="14">AVERAGE(D21,D22)/0.95</f>
        <v>4.7894736842105261E-2</v>
      </c>
      <c r="E30" s="9">
        <f t="shared" si="14"/>
        <v>7.5789473684210545E-2</v>
      </c>
      <c r="F30" s="9">
        <f t="shared" si="14"/>
        <v>0.21578947368421053</v>
      </c>
      <c r="G30" s="9">
        <f t="shared" si="14"/>
        <v>0.41368421052631582</v>
      </c>
      <c r="H30" s="9"/>
      <c r="I30" s="2">
        <v>2</v>
      </c>
      <c r="J30" s="9">
        <f>AVERAGE(J21,J22)/0.95</f>
        <v>4.736842105263158E-2</v>
      </c>
      <c r="K30" s="9">
        <f t="shared" ref="K30:N30" si="15">AVERAGE(K21,K22)/0.95</f>
        <v>5.9473684210526317E-2</v>
      </c>
      <c r="L30" s="9">
        <f t="shared" si="15"/>
        <v>9.2631578947368426E-2</v>
      </c>
      <c r="M30" s="9">
        <f t="shared" si="15"/>
        <v>0.18684210526315789</v>
      </c>
      <c r="N30" s="9">
        <f t="shared" si="15"/>
        <v>0.66947368421052633</v>
      </c>
    </row>
    <row r="31" spans="1:21" x14ac:dyDescent="0.3">
      <c r="B31" s="2">
        <v>3</v>
      </c>
      <c r="C31" s="9">
        <f>AVERAGE(C23,C24)/0.95</f>
        <v>6.8947368421052632E-2</v>
      </c>
      <c r="D31" s="9">
        <f t="shared" ref="D31:G31" si="16">AVERAGE(D23,D24)/0.95</f>
        <v>4.3684210526315791E-2</v>
      </c>
      <c r="E31" s="9">
        <f t="shared" si="16"/>
        <v>8.6842105263157887E-2</v>
      </c>
      <c r="F31" s="9">
        <f t="shared" si="16"/>
        <v>0.228421052631579</v>
      </c>
      <c r="G31" s="9">
        <f t="shared" si="16"/>
        <v>0.55473684210526308</v>
      </c>
      <c r="H31" s="9"/>
      <c r="I31" s="2">
        <v>3</v>
      </c>
      <c r="J31" s="9">
        <f>AVERAGE(J23,J24)/0.95</f>
        <v>0.10526315789473685</v>
      </c>
      <c r="K31" s="9">
        <f t="shared" ref="K31:N31" si="17">AVERAGE(K23,K24)/0.95</f>
        <v>9.5263157894736841E-2</v>
      </c>
      <c r="L31" s="9">
        <f t="shared" si="17"/>
        <v>8.1578947368421056E-2</v>
      </c>
      <c r="M31" s="9">
        <f t="shared" si="17"/>
        <v>0.30157894736842106</v>
      </c>
      <c r="N31" s="9">
        <f t="shared" si="17"/>
        <v>0.7036842105263158</v>
      </c>
    </row>
    <row r="32" spans="1:21" x14ac:dyDescent="0.3">
      <c r="B32" t="s">
        <v>25</v>
      </c>
      <c r="C32" s="9">
        <f>AVERAGE(C29:C31)</f>
        <v>6.6666666666666666E-2</v>
      </c>
      <c r="D32" s="9">
        <f t="shared" ref="D32:G32" si="18">AVERAGE(D29:D31)</f>
        <v>5.2631578947368425E-2</v>
      </c>
      <c r="E32" s="9">
        <f t="shared" si="18"/>
        <v>9.0000000000000011E-2</v>
      </c>
      <c r="F32" s="9">
        <f t="shared" si="18"/>
        <v>0.21596491228070178</v>
      </c>
      <c r="G32" s="9">
        <f t="shared" si="18"/>
        <v>0.51333333333333331</v>
      </c>
      <c r="H32" s="9"/>
      <c r="I32" t="s">
        <v>25</v>
      </c>
      <c r="J32" s="9">
        <f>AVERAGE(J29:J31)</f>
        <v>6.2982456140350876E-2</v>
      </c>
      <c r="K32" s="9">
        <f t="shared" ref="K32:N32" si="19">AVERAGE(K29:K31)</f>
        <v>6.3684210526315788E-2</v>
      </c>
      <c r="L32" s="9">
        <f t="shared" si="19"/>
        <v>8.7543859649122813E-2</v>
      </c>
      <c r="M32" s="9">
        <f t="shared" si="19"/>
        <v>0.25666666666666665</v>
      </c>
      <c r="N32" s="9">
        <f t="shared" si="19"/>
        <v>0.72421052631578953</v>
      </c>
    </row>
    <row r="35" spans="1:36" ht="15.6" x14ac:dyDescent="0.35">
      <c r="A35">
        <v>3</v>
      </c>
      <c r="B35" s="6" t="s">
        <v>27</v>
      </c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Q35" s="6" t="s">
        <v>28</v>
      </c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</row>
    <row r="36" spans="1:36" x14ac:dyDescent="0.3">
      <c r="B36" t="s">
        <v>18</v>
      </c>
      <c r="C36">
        <v>0</v>
      </c>
      <c r="D36">
        <v>20</v>
      </c>
      <c r="E36">
        <v>100</v>
      </c>
      <c r="F36">
        <v>500</v>
      </c>
      <c r="G36">
        <v>1000</v>
      </c>
      <c r="I36" t="s">
        <v>18</v>
      </c>
      <c r="J36">
        <v>0</v>
      </c>
      <c r="K36">
        <v>20</v>
      </c>
      <c r="L36">
        <v>100</v>
      </c>
      <c r="M36">
        <v>500</v>
      </c>
      <c r="N36">
        <v>1000</v>
      </c>
      <c r="Q36" t="s">
        <v>29</v>
      </c>
      <c r="R36" t="s">
        <v>6</v>
      </c>
      <c r="S36" t="s">
        <v>7</v>
      </c>
      <c r="T36" t="s">
        <v>8</v>
      </c>
      <c r="U36" t="s">
        <v>9</v>
      </c>
      <c r="V36" t="s">
        <v>10</v>
      </c>
      <c r="X36" t="s">
        <v>29</v>
      </c>
      <c r="Y36" t="s">
        <v>11</v>
      </c>
      <c r="Z36" t="s">
        <v>12</v>
      </c>
      <c r="AA36" t="s">
        <v>13</v>
      </c>
      <c r="AB36" t="s">
        <v>14</v>
      </c>
      <c r="AC36" t="s">
        <v>15</v>
      </c>
    </row>
    <row r="37" spans="1:36" x14ac:dyDescent="0.3">
      <c r="B37" t="s">
        <v>30</v>
      </c>
      <c r="C37" s="3">
        <f t="shared" ref="C37:G38" si="20">R37*50</f>
        <v>9.8000000000000007</v>
      </c>
      <c r="D37" s="3">
        <f t="shared" si="20"/>
        <v>9.5500000000000007</v>
      </c>
      <c r="E37" s="3">
        <f t="shared" si="20"/>
        <v>10</v>
      </c>
      <c r="F37" s="3">
        <f t="shared" si="20"/>
        <v>9.5</v>
      </c>
      <c r="G37" s="3">
        <f t="shared" si="20"/>
        <v>9.4499999999999993</v>
      </c>
      <c r="H37" s="3"/>
      <c r="I37" t="s">
        <v>31</v>
      </c>
      <c r="J37" s="3">
        <f t="shared" ref="J37:N38" si="21">Y37*50</f>
        <v>9.9500000000000011</v>
      </c>
      <c r="K37" s="3">
        <f t="shared" si="21"/>
        <v>10.5</v>
      </c>
      <c r="L37" s="3">
        <f t="shared" si="21"/>
        <v>9.7000000000000011</v>
      </c>
      <c r="M37" s="3">
        <f t="shared" si="21"/>
        <v>9.9</v>
      </c>
      <c r="N37" s="3">
        <f t="shared" si="21"/>
        <v>9.75</v>
      </c>
      <c r="Q37" t="s">
        <v>30</v>
      </c>
      <c r="R37" s="9">
        <v>0.19600000000000001</v>
      </c>
      <c r="S37" s="9">
        <v>0.191</v>
      </c>
      <c r="T37" s="9">
        <v>0.2</v>
      </c>
      <c r="U37" s="9">
        <v>0.19</v>
      </c>
      <c r="V37" s="9">
        <v>0.189</v>
      </c>
      <c r="W37" s="9"/>
      <c r="X37" t="s">
        <v>31</v>
      </c>
      <c r="Y37" s="9">
        <v>0.19900000000000001</v>
      </c>
      <c r="Z37" s="9">
        <v>0.21</v>
      </c>
      <c r="AA37" s="9">
        <v>0.19400000000000001</v>
      </c>
      <c r="AB37" s="9">
        <v>0.19800000000000001</v>
      </c>
      <c r="AC37" s="9">
        <v>0.19500000000000001</v>
      </c>
      <c r="AF37" s="13"/>
    </row>
    <row r="38" spans="1:36" x14ac:dyDescent="0.3">
      <c r="B38" t="s">
        <v>32</v>
      </c>
      <c r="C38" s="3">
        <f t="shared" si="20"/>
        <v>9.8000000000000007</v>
      </c>
      <c r="D38" s="3">
        <f t="shared" si="20"/>
        <v>9.7000000000000011</v>
      </c>
      <c r="E38" s="3">
        <f t="shared" si="20"/>
        <v>10.6</v>
      </c>
      <c r="F38" s="3">
        <f t="shared" si="20"/>
        <v>9.1999999999999993</v>
      </c>
      <c r="G38" s="3">
        <f t="shared" si="20"/>
        <v>9.3000000000000007</v>
      </c>
      <c r="H38" s="3"/>
      <c r="I38" t="s">
        <v>33</v>
      </c>
      <c r="J38" s="3">
        <f t="shared" si="21"/>
        <v>9.1</v>
      </c>
      <c r="K38" s="3">
        <f t="shared" si="21"/>
        <v>9.75</v>
      </c>
      <c r="L38" s="3">
        <f t="shared" si="21"/>
        <v>9.7000000000000011</v>
      </c>
      <c r="M38" s="3">
        <f t="shared" si="21"/>
        <v>9.7000000000000011</v>
      </c>
      <c r="N38" s="3">
        <f t="shared" si="21"/>
        <v>9.15</v>
      </c>
      <c r="Q38" t="s">
        <v>32</v>
      </c>
      <c r="R38" s="9">
        <v>0.19600000000000001</v>
      </c>
      <c r="S38" s="9">
        <v>0.19400000000000001</v>
      </c>
      <c r="T38" s="9">
        <v>0.21199999999999999</v>
      </c>
      <c r="U38" s="9">
        <v>0.184</v>
      </c>
      <c r="V38" s="9">
        <v>0.186</v>
      </c>
      <c r="W38" s="9"/>
      <c r="X38" t="s">
        <v>33</v>
      </c>
      <c r="Y38" s="9">
        <v>0.182</v>
      </c>
      <c r="Z38" s="9">
        <v>0.19500000000000001</v>
      </c>
      <c r="AA38" s="9">
        <v>0.19400000000000001</v>
      </c>
      <c r="AB38" s="9">
        <v>0.19400000000000001</v>
      </c>
      <c r="AC38" s="9">
        <v>0.183</v>
      </c>
      <c r="AF38" s="13"/>
    </row>
    <row r="39" spans="1:36" x14ac:dyDescent="0.3">
      <c r="B39" t="s">
        <v>25</v>
      </c>
      <c r="C39" s="3">
        <f>AVERAGE(C37:C38)</f>
        <v>9.8000000000000007</v>
      </c>
      <c r="D39" s="3">
        <f t="shared" ref="D39:G39" si="22">AVERAGE(D37:D38)</f>
        <v>9.625</v>
      </c>
      <c r="E39" s="3">
        <f t="shared" si="22"/>
        <v>10.3</v>
      </c>
      <c r="F39" s="3">
        <f t="shared" si="22"/>
        <v>9.35</v>
      </c>
      <c r="G39" s="3">
        <f t="shared" si="22"/>
        <v>9.375</v>
      </c>
      <c r="H39" s="3"/>
      <c r="I39" t="s">
        <v>25</v>
      </c>
      <c r="J39" s="3">
        <f>AVERAGE(J37:J38)</f>
        <v>9.5250000000000004</v>
      </c>
      <c r="K39" s="3">
        <f t="shared" ref="K39:N39" si="23">AVERAGE(K37:K38)</f>
        <v>10.125</v>
      </c>
      <c r="L39" s="3">
        <f t="shared" si="23"/>
        <v>9.7000000000000011</v>
      </c>
      <c r="M39" s="3">
        <f t="shared" si="23"/>
        <v>9.8000000000000007</v>
      </c>
      <c r="N39" s="3">
        <f t="shared" si="23"/>
        <v>9.4499999999999993</v>
      </c>
      <c r="S39" s="9"/>
      <c r="T39" s="9"/>
      <c r="U39" s="9"/>
      <c r="AB39" s="11"/>
      <c r="AC39" s="11"/>
      <c r="AD39" s="11"/>
      <c r="AE39" s="11"/>
      <c r="AF39" s="11"/>
      <c r="AG39" s="11"/>
      <c r="AI39" s="11"/>
      <c r="AJ39" s="11"/>
    </row>
    <row r="40" spans="1:36" x14ac:dyDescent="0.3">
      <c r="AB40" s="11"/>
      <c r="AC40" s="11"/>
      <c r="AD40" s="11"/>
      <c r="AE40" s="11"/>
      <c r="AF40" s="11"/>
      <c r="AG40" s="11"/>
      <c r="AI40" s="11"/>
      <c r="AJ40" s="11"/>
    </row>
    <row r="41" spans="1:36" ht="15.6" x14ac:dyDescent="0.35">
      <c r="A41">
        <v>4</v>
      </c>
      <c r="B41" s="6" t="s">
        <v>45</v>
      </c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</row>
    <row r="42" spans="1:36" x14ac:dyDescent="0.3">
      <c r="B42" t="s">
        <v>18</v>
      </c>
      <c r="C42">
        <v>0</v>
      </c>
      <c r="D42">
        <v>20</v>
      </c>
      <c r="E42">
        <v>100</v>
      </c>
      <c r="F42">
        <v>500</v>
      </c>
      <c r="G42">
        <v>1000</v>
      </c>
      <c r="I42" t="s">
        <v>18</v>
      </c>
      <c r="J42">
        <v>0</v>
      </c>
      <c r="K42">
        <v>20</v>
      </c>
      <c r="L42">
        <v>100</v>
      </c>
      <c r="M42">
        <v>500</v>
      </c>
      <c r="N42">
        <v>1000</v>
      </c>
    </row>
    <row r="43" spans="1:36" x14ac:dyDescent="0.3">
      <c r="B43" s="2">
        <v>1</v>
      </c>
      <c r="C43" s="9">
        <f>C29*10</f>
        <v>0.74210526315789493</v>
      </c>
      <c r="D43" s="9">
        <f t="shared" ref="D43:G45" si="24">D29*10</f>
        <v>0.66315789473684217</v>
      </c>
      <c r="E43" s="9">
        <f t="shared" si="24"/>
        <v>1.0736842105263158</v>
      </c>
      <c r="F43" s="9">
        <f t="shared" si="24"/>
        <v>2.0368421052631582</v>
      </c>
      <c r="G43" s="9">
        <f t="shared" si="24"/>
        <v>5.715789473684211</v>
      </c>
      <c r="H43" s="9"/>
      <c r="I43" s="2">
        <v>1</v>
      </c>
      <c r="J43" s="9">
        <f>J29*10</f>
        <v>0.36315789473684218</v>
      </c>
      <c r="K43" s="9">
        <f t="shared" ref="K43:N45" si="25">K29*10</f>
        <v>0.36315789473684218</v>
      </c>
      <c r="L43" s="9">
        <f t="shared" si="25"/>
        <v>0.88421052631578945</v>
      </c>
      <c r="M43" s="9">
        <f t="shared" si="25"/>
        <v>2.8157894736842111</v>
      </c>
      <c r="N43" s="9">
        <f t="shared" si="25"/>
        <v>7.9947368421052643</v>
      </c>
    </row>
    <row r="44" spans="1:36" x14ac:dyDescent="0.3">
      <c r="B44" s="2">
        <v>2</v>
      </c>
      <c r="C44" s="9">
        <f>C30*10</f>
        <v>0.56842105263157894</v>
      </c>
      <c r="D44" s="9">
        <f t="shared" si="24"/>
        <v>0.47894736842105262</v>
      </c>
      <c r="E44" s="9">
        <f t="shared" si="24"/>
        <v>0.7578947368421054</v>
      </c>
      <c r="F44" s="9">
        <f t="shared" si="24"/>
        <v>2.1578947368421053</v>
      </c>
      <c r="G44" s="9">
        <f t="shared" si="24"/>
        <v>4.1368421052631579</v>
      </c>
      <c r="H44" s="9"/>
      <c r="I44" s="2">
        <v>2</v>
      </c>
      <c r="J44" s="9">
        <f>J30*10</f>
        <v>0.47368421052631582</v>
      </c>
      <c r="K44" s="9">
        <f t="shared" si="25"/>
        <v>0.59473684210526323</v>
      </c>
      <c r="L44" s="9">
        <f t="shared" si="25"/>
        <v>0.9263157894736842</v>
      </c>
      <c r="M44" s="9">
        <f t="shared" si="25"/>
        <v>1.868421052631579</v>
      </c>
      <c r="N44" s="9">
        <f t="shared" si="25"/>
        <v>6.6947368421052635</v>
      </c>
    </row>
    <row r="45" spans="1:36" x14ac:dyDescent="0.3">
      <c r="B45" s="2">
        <v>3</v>
      </c>
      <c r="C45" s="9">
        <f>C31*10</f>
        <v>0.68947368421052635</v>
      </c>
      <c r="D45" s="9">
        <f>D31*10</f>
        <v>0.43684210526315792</v>
      </c>
      <c r="E45" s="9">
        <f t="shared" si="24"/>
        <v>0.86842105263157887</v>
      </c>
      <c r="F45" s="9">
        <f t="shared" si="24"/>
        <v>2.2842105263157899</v>
      </c>
      <c r="G45" s="9">
        <f t="shared" si="24"/>
        <v>5.5473684210526306</v>
      </c>
      <c r="H45" s="9"/>
      <c r="I45" s="2">
        <v>3</v>
      </c>
      <c r="J45" s="9">
        <f>J31*10</f>
        <v>1.0526315789473686</v>
      </c>
      <c r="K45" s="9">
        <f t="shared" si="25"/>
        <v>0.95263157894736838</v>
      </c>
      <c r="L45" s="9">
        <f t="shared" si="25"/>
        <v>0.81578947368421062</v>
      </c>
      <c r="M45" s="9">
        <f t="shared" si="25"/>
        <v>3.0157894736842108</v>
      </c>
      <c r="N45" s="9">
        <f t="shared" si="25"/>
        <v>7.0368421052631582</v>
      </c>
    </row>
    <row r="46" spans="1:36" x14ac:dyDescent="0.3">
      <c r="B46" t="s">
        <v>25</v>
      </c>
      <c r="C46" s="9">
        <f>AVERAGE(C43:C45)</f>
        <v>0.66666666666666685</v>
      </c>
      <c r="D46" s="9">
        <f t="shared" ref="D46:G46" si="26">AVERAGE(D43:D45)</f>
        <v>0.52631578947368418</v>
      </c>
      <c r="E46" s="9">
        <f t="shared" si="26"/>
        <v>0.9</v>
      </c>
      <c r="F46" s="9">
        <f t="shared" si="26"/>
        <v>2.1596491228070178</v>
      </c>
      <c r="G46" s="9">
        <f t="shared" si="26"/>
        <v>5.1333333333333329</v>
      </c>
      <c r="H46" s="9"/>
      <c r="I46" t="s">
        <v>25</v>
      </c>
      <c r="J46" s="9">
        <f>AVERAGE(J43:J45)</f>
        <v>0.62982456140350884</v>
      </c>
      <c r="K46" s="9">
        <f t="shared" ref="K46:N46" si="27">AVERAGE(K43:K45)</f>
        <v>0.63684210526315788</v>
      </c>
      <c r="L46" s="9">
        <f t="shared" si="27"/>
        <v>0.87543859649122802</v>
      </c>
      <c r="M46" s="9">
        <f t="shared" si="27"/>
        <v>2.5666666666666669</v>
      </c>
      <c r="N46" s="9">
        <f t="shared" si="27"/>
        <v>7.2421052631578959</v>
      </c>
    </row>
    <row r="48" spans="1:36" x14ac:dyDescent="0.3">
      <c r="A48">
        <v>5</v>
      </c>
      <c r="B48" s="7" t="s">
        <v>34</v>
      </c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</row>
    <row r="49" spans="1:15" x14ac:dyDescent="0.3">
      <c r="B49" t="s">
        <v>18</v>
      </c>
      <c r="C49">
        <v>0</v>
      </c>
      <c r="D49">
        <v>20</v>
      </c>
      <c r="E49">
        <v>100</v>
      </c>
      <c r="F49">
        <v>500</v>
      </c>
      <c r="G49">
        <v>1000</v>
      </c>
      <c r="I49" t="s">
        <v>18</v>
      </c>
      <c r="J49">
        <v>0</v>
      </c>
      <c r="K49">
        <v>20</v>
      </c>
      <c r="L49">
        <v>100</v>
      </c>
      <c r="M49">
        <v>500</v>
      </c>
      <c r="N49">
        <v>1000</v>
      </c>
    </row>
    <row r="50" spans="1:15" x14ac:dyDescent="0.3">
      <c r="B50" s="2">
        <v>1</v>
      </c>
      <c r="C50" s="3">
        <f>(1-(C43/C39))*100</f>
        <v>92.427497314715353</v>
      </c>
      <c r="D50" s="3">
        <f t="shared" ref="D50:F50" si="28">(1-(D43/D39))*100</f>
        <v>93.110047846889955</v>
      </c>
      <c r="E50" s="3">
        <f t="shared" si="28"/>
        <v>89.575881451200829</v>
      </c>
      <c r="F50" s="3">
        <f t="shared" si="28"/>
        <v>78.215592457078515</v>
      </c>
      <c r="G50" s="3">
        <f>(1-(G43/G39))*100</f>
        <v>39.031578947368416</v>
      </c>
      <c r="H50" s="3"/>
      <c r="I50" s="2">
        <v>1</v>
      </c>
      <c r="J50" s="3">
        <f>(1-(J43/J39))*100</f>
        <v>96.187318690426849</v>
      </c>
      <c r="K50" s="3">
        <f t="shared" ref="K50:N50" si="29">(1-(K43/K39))*100</f>
        <v>96.413255360623779</v>
      </c>
      <c r="L50" s="3">
        <f t="shared" si="29"/>
        <v>90.884427563754741</v>
      </c>
      <c r="M50" s="3">
        <f t="shared" si="29"/>
        <v>71.267454350161103</v>
      </c>
      <c r="N50" s="3">
        <f t="shared" si="29"/>
        <v>15.399610136452225</v>
      </c>
    </row>
    <row r="51" spans="1:15" x14ac:dyDescent="0.3">
      <c r="B51" s="2">
        <v>2</v>
      </c>
      <c r="C51" s="3">
        <f>(1-(C44/C39))*100</f>
        <v>94.19978517722879</v>
      </c>
      <c r="D51" s="3">
        <f t="shared" ref="D51:G51" si="30">(1-(D44/D39))*100</f>
        <v>95.023923444976077</v>
      </c>
      <c r="E51" s="3">
        <f t="shared" si="30"/>
        <v>92.641798671435865</v>
      </c>
      <c r="F51" s="3">
        <f t="shared" si="30"/>
        <v>76.920911905432021</v>
      </c>
      <c r="G51" s="3">
        <f t="shared" si="30"/>
        <v>55.873684210526321</v>
      </c>
      <c r="H51" s="3"/>
      <c r="I51" s="2">
        <v>2</v>
      </c>
      <c r="J51" s="3">
        <f>(1-(J44/J39))*100</f>
        <v>95.026937422295902</v>
      </c>
      <c r="K51" s="3">
        <f t="shared" ref="K51:N51" si="31">(1-(K44/K39))*100</f>
        <v>94.126055880441854</v>
      </c>
      <c r="L51" s="3">
        <f t="shared" si="31"/>
        <v>90.450352685838311</v>
      </c>
      <c r="M51" s="3">
        <f t="shared" si="31"/>
        <v>80.9344790547798</v>
      </c>
      <c r="N51" s="3">
        <f t="shared" si="31"/>
        <v>29.156223893065992</v>
      </c>
      <c r="O51" s="3"/>
    </row>
    <row r="52" spans="1:15" x14ac:dyDescent="0.3">
      <c r="B52" s="2">
        <v>3</v>
      </c>
      <c r="C52" s="3">
        <f>(1-(C45/C39))*100</f>
        <v>92.964554242749728</v>
      </c>
      <c r="D52" s="3">
        <f t="shared" ref="D52:G52" si="32">(1-(D45/D39))*100</f>
        <v>95.461380724538628</v>
      </c>
      <c r="E52" s="3">
        <f t="shared" si="32"/>
        <v>91.568727644353601</v>
      </c>
      <c r="F52" s="3">
        <f t="shared" si="32"/>
        <v>75.569940895018291</v>
      </c>
      <c r="G52" s="3">
        <f t="shared" si="32"/>
        <v>40.828070175438604</v>
      </c>
      <c r="H52" s="3"/>
      <c r="I52" s="2">
        <v>3</v>
      </c>
      <c r="J52" s="3">
        <f>(1-(J45/J39))*100</f>
        <v>88.948749827324207</v>
      </c>
      <c r="K52" s="3">
        <f t="shared" ref="K52:N52" si="33">(1-(K45/K39))*100</f>
        <v>90.591293047433396</v>
      </c>
      <c r="L52" s="3">
        <f t="shared" si="33"/>
        <v>91.589799240368961</v>
      </c>
      <c r="M52" s="3">
        <f t="shared" si="33"/>
        <v>69.2266380236305</v>
      </c>
      <c r="N52" s="3">
        <f t="shared" si="33"/>
        <v>25.536062378167635</v>
      </c>
      <c r="O52" s="3"/>
    </row>
    <row r="53" spans="1:15" x14ac:dyDescent="0.3">
      <c r="B53" t="s">
        <v>25</v>
      </c>
      <c r="C53" s="20">
        <f>AVERAGE(C50:C52)</f>
        <v>93.197278911564624</v>
      </c>
      <c r="D53" s="20">
        <f t="shared" ref="D53:G53" si="34">AVERAGE(D50:D52)</f>
        <v>94.531784005468225</v>
      </c>
      <c r="E53" s="20">
        <f t="shared" si="34"/>
        <v>91.262135922330103</v>
      </c>
      <c r="F53" s="20">
        <f t="shared" si="34"/>
        <v>76.902148419176285</v>
      </c>
      <c r="G53" s="20">
        <f t="shared" si="34"/>
        <v>45.244444444444447</v>
      </c>
      <c r="H53" s="3"/>
      <c r="I53" t="s">
        <v>25</v>
      </c>
      <c r="J53" s="20">
        <f>(1-(J46/J39))*100</f>
        <v>93.387668646682314</v>
      </c>
      <c r="K53" s="20">
        <f t="shared" ref="K53:N53" si="35">(1-(K46/K39))*100</f>
        <v>93.710201429499676</v>
      </c>
      <c r="L53" s="20">
        <f t="shared" si="35"/>
        <v>90.974859829987338</v>
      </c>
      <c r="M53" s="20">
        <f t="shared" si="35"/>
        <v>73.80952380952381</v>
      </c>
      <c r="N53" s="20">
        <f t="shared" si="35"/>
        <v>23.36396546922861</v>
      </c>
      <c r="O53" s="3"/>
    </row>
    <row r="55" spans="1:15" x14ac:dyDescent="0.3">
      <c r="B55" t="s">
        <v>25</v>
      </c>
      <c r="C55" s="23">
        <f>AVERAGE(C53,J53)</f>
        <v>93.292473779123469</v>
      </c>
      <c r="D55" s="23">
        <f>AVERAGE(D53,K53)</f>
        <v>94.120992717483944</v>
      </c>
      <c r="E55" s="23">
        <f t="shared" ref="E55:G55" si="36">AVERAGE(E53,L53)</f>
        <v>91.118497876158727</v>
      </c>
      <c r="F55" s="23">
        <f t="shared" si="36"/>
        <v>75.355836114350041</v>
      </c>
      <c r="G55" s="23">
        <f t="shared" si="36"/>
        <v>34.304204956836529</v>
      </c>
    </row>
    <row r="56" spans="1:15" x14ac:dyDescent="0.3">
      <c r="B56" s="14" t="s">
        <v>35</v>
      </c>
      <c r="C56" s="4">
        <f>_xlfn.STDEV.S(C53,J53)</f>
        <v>0.13462587277002977</v>
      </c>
      <c r="D56" s="4">
        <f t="shared" ref="D56:G56" si="37">_xlfn.STDEV.S(D53,K53)</f>
        <v>0.58094661077207255</v>
      </c>
      <c r="E56" s="4">
        <f t="shared" si="37"/>
        <v>0.20313487296834185</v>
      </c>
      <c r="F56" s="4">
        <f t="shared" si="37"/>
        <v>2.1868158331496645</v>
      </c>
      <c r="G56" s="4">
        <f t="shared" si="37"/>
        <v>15.471835058984782</v>
      </c>
    </row>
    <row r="59" spans="1:15" ht="18" thickBot="1" x14ac:dyDescent="0.4">
      <c r="B59" s="5" t="s">
        <v>37</v>
      </c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</row>
    <row r="60" spans="1:15" ht="16.2" thickTop="1" x14ac:dyDescent="0.35">
      <c r="A60">
        <v>1</v>
      </c>
      <c r="B60" s="6" t="s">
        <v>17</v>
      </c>
      <c r="C60" s="7"/>
      <c r="D60" s="7"/>
      <c r="E60" s="7"/>
      <c r="F60" s="7"/>
      <c r="G60" s="7"/>
      <c r="H60" s="7"/>
      <c r="I60" s="8"/>
      <c r="J60" s="7"/>
      <c r="K60" s="7"/>
      <c r="L60" s="7"/>
      <c r="M60" s="7"/>
      <c r="N60" s="7"/>
    </row>
    <row r="61" spans="1:15" x14ac:dyDescent="0.3">
      <c r="B61" t="s">
        <v>18</v>
      </c>
      <c r="C61">
        <v>0</v>
      </c>
      <c r="D61">
        <v>20</v>
      </c>
      <c r="E61">
        <v>100</v>
      </c>
      <c r="F61">
        <v>500</v>
      </c>
      <c r="G61">
        <v>1000</v>
      </c>
      <c r="I61" t="s">
        <v>18</v>
      </c>
      <c r="J61">
        <v>0</v>
      </c>
      <c r="K61">
        <v>20</v>
      </c>
      <c r="L61">
        <v>100</v>
      </c>
      <c r="M61">
        <v>500</v>
      </c>
      <c r="N61">
        <v>1000</v>
      </c>
    </row>
    <row r="62" spans="1:15" x14ac:dyDescent="0.3">
      <c r="B62" t="s">
        <v>19</v>
      </c>
      <c r="C62" s="9">
        <v>1E-3</v>
      </c>
      <c r="D62">
        <v>-5.0000000000000001E-3</v>
      </c>
      <c r="E62">
        <v>-2E-3</v>
      </c>
      <c r="F62">
        <v>6.2E-2</v>
      </c>
      <c r="G62">
        <v>3.1E-2</v>
      </c>
      <c r="H62" s="9"/>
      <c r="I62" t="s">
        <v>19</v>
      </c>
      <c r="J62" s="9">
        <v>2.5999999999999999E-2</v>
      </c>
      <c r="K62">
        <v>4.7E-2</v>
      </c>
      <c r="L62">
        <v>2.7E-2</v>
      </c>
      <c r="M62">
        <v>5.6000000000000001E-2</v>
      </c>
      <c r="N62">
        <v>5.8999999999999997E-2</v>
      </c>
    </row>
    <row r="63" spans="1:15" x14ac:dyDescent="0.3">
      <c r="B63" t="s">
        <v>20</v>
      </c>
      <c r="C63" s="9">
        <v>3.5000000000000003E-2</v>
      </c>
      <c r="D63">
        <v>2.5999999999999999E-2</v>
      </c>
      <c r="E63">
        <v>2.5999999999999999E-2</v>
      </c>
      <c r="F63">
        <v>5.0999999999999997E-2</v>
      </c>
      <c r="G63">
        <v>3.1E-2</v>
      </c>
      <c r="H63" s="9"/>
      <c r="I63" t="s">
        <v>20</v>
      </c>
      <c r="J63" s="9">
        <v>2.1999999999999999E-2</v>
      </c>
      <c r="K63">
        <v>4.1000000000000002E-2</v>
      </c>
      <c r="L63">
        <v>2.5000000000000001E-2</v>
      </c>
      <c r="M63">
        <v>3.6999999999999998E-2</v>
      </c>
      <c r="N63">
        <v>5.8999999999999997E-2</v>
      </c>
    </row>
    <row r="64" spans="1:15" x14ac:dyDescent="0.3">
      <c r="B64" t="s">
        <v>21</v>
      </c>
      <c r="C64" s="9">
        <v>2E-3</v>
      </c>
      <c r="D64">
        <v>4.0000000000000001E-3</v>
      </c>
      <c r="E64">
        <v>3.9E-2</v>
      </c>
      <c r="F64">
        <v>4.4999999999999998E-2</v>
      </c>
      <c r="G64">
        <v>2.7E-2</v>
      </c>
      <c r="H64" s="9"/>
      <c r="I64" t="s">
        <v>21</v>
      </c>
      <c r="J64" s="9">
        <v>5.1999999999999998E-2</v>
      </c>
      <c r="K64">
        <v>2.8000000000000001E-2</v>
      </c>
      <c r="L64">
        <v>3.1E-2</v>
      </c>
      <c r="M64">
        <v>4.2999999999999997E-2</v>
      </c>
      <c r="N64">
        <v>4.2000000000000003E-2</v>
      </c>
    </row>
    <row r="65" spans="1:32" x14ac:dyDescent="0.3">
      <c r="B65" t="s">
        <v>22</v>
      </c>
      <c r="C65" s="9">
        <v>2.5000000000000001E-2</v>
      </c>
      <c r="D65">
        <v>2.1999999999999999E-2</v>
      </c>
      <c r="E65">
        <v>5.1999999999999998E-2</v>
      </c>
      <c r="F65">
        <v>3.7999999999999999E-2</v>
      </c>
      <c r="G65">
        <v>2.5000000000000001E-2</v>
      </c>
      <c r="H65" s="9"/>
      <c r="I65" t="s">
        <v>22</v>
      </c>
      <c r="J65" s="9">
        <v>4.8000000000000001E-2</v>
      </c>
      <c r="K65">
        <v>2.7E-2</v>
      </c>
      <c r="L65">
        <v>2.9000000000000001E-2</v>
      </c>
      <c r="M65">
        <v>4.3999999999999997E-2</v>
      </c>
      <c r="N65">
        <v>5.0999999999999997E-2</v>
      </c>
    </row>
    <row r="66" spans="1:32" x14ac:dyDescent="0.3">
      <c r="B66" t="s">
        <v>23</v>
      </c>
      <c r="C66" s="9">
        <v>1.7000000000000001E-2</v>
      </c>
      <c r="D66">
        <v>-8.9999999999999993E-3</v>
      </c>
      <c r="E66">
        <v>3.1E-2</v>
      </c>
      <c r="F66">
        <v>0.06</v>
      </c>
      <c r="G66">
        <v>1.4E-2</v>
      </c>
      <c r="H66" s="9"/>
      <c r="I66" t="s">
        <v>23</v>
      </c>
      <c r="J66" s="9">
        <v>2.1000000000000001E-2</v>
      </c>
      <c r="K66">
        <v>3.1E-2</v>
      </c>
      <c r="L66">
        <v>3.4000000000000002E-2</v>
      </c>
      <c r="M66">
        <v>3.5999999999999997E-2</v>
      </c>
      <c r="N66">
        <v>8.6999999999999994E-2</v>
      </c>
      <c r="P66" s="10"/>
    </row>
    <row r="67" spans="1:32" x14ac:dyDescent="0.3">
      <c r="B67" t="s">
        <v>24</v>
      </c>
      <c r="C67" s="9">
        <v>0.04</v>
      </c>
      <c r="D67">
        <v>2.5999999999999999E-2</v>
      </c>
      <c r="E67">
        <v>5.6000000000000001E-2</v>
      </c>
      <c r="F67">
        <v>7.0000000000000007E-2</v>
      </c>
      <c r="G67">
        <v>0.02</v>
      </c>
      <c r="H67" s="9"/>
      <c r="I67" t="s">
        <v>24</v>
      </c>
      <c r="J67" s="9">
        <v>1.6E-2</v>
      </c>
      <c r="K67">
        <v>2.5000000000000001E-2</v>
      </c>
      <c r="L67">
        <v>3.4000000000000002E-2</v>
      </c>
      <c r="M67">
        <v>2.7E-2</v>
      </c>
      <c r="N67">
        <v>7.3999999999999996E-2</v>
      </c>
      <c r="P67" s="12"/>
    </row>
    <row r="68" spans="1:32" x14ac:dyDescent="0.3">
      <c r="B68" t="s">
        <v>25</v>
      </c>
      <c r="C68" s="9">
        <f t="shared" ref="C68" si="38">AVERAGE(C62:C67)</f>
        <v>0.02</v>
      </c>
      <c r="D68" s="9">
        <f t="shared" ref="D68" si="39">AVERAGE(D62:D67)</f>
        <v>1.0666666666666666E-2</v>
      </c>
      <c r="E68" s="9">
        <f t="shared" ref="E68" si="40">AVERAGE(E62:E67)</f>
        <v>3.3666666666666664E-2</v>
      </c>
      <c r="F68" s="9">
        <f t="shared" ref="F68" si="41">AVERAGE(F62:F67)</f>
        <v>5.4333333333333338E-2</v>
      </c>
      <c r="G68" s="9">
        <f t="shared" ref="G68" si="42">AVERAGE(G62:G67)</f>
        <v>2.4666666666666667E-2</v>
      </c>
      <c r="H68" s="9"/>
      <c r="I68" t="s">
        <v>25</v>
      </c>
      <c r="J68" s="9">
        <f>AVERAGE(J62:J67)</f>
        <v>3.0833333333333334E-2</v>
      </c>
      <c r="K68" s="9">
        <f t="shared" ref="K68" si="43">AVERAGE(K62:K67)</f>
        <v>3.3166666666666664E-2</v>
      </c>
      <c r="L68" s="9">
        <f t="shared" ref="L68" si="44">AVERAGE(L62:L67)</f>
        <v>3.0000000000000002E-2</v>
      </c>
      <c r="M68" s="9">
        <f t="shared" ref="M68" si="45">AVERAGE(M62:M67)</f>
        <v>4.0500000000000001E-2</v>
      </c>
      <c r="N68" s="9">
        <f t="shared" ref="N68" si="46">AVERAGE(N62:N67)</f>
        <v>6.2E-2</v>
      </c>
      <c r="P68" s="9"/>
      <c r="Q68" s="9"/>
      <c r="R68" s="9"/>
      <c r="S68" s="9"/>
      <c r="T68" s="9"/>
      <c r="U68" s="9"/>
    </row>
    <row r="70" spans="1:32" ht="15.6" x14ac:dyDescent="0.35">
      <c r="A70">
        <v>2</v>
      </c>
      <c r="B70" s="6" t="s">
        <v>26</v>
      </c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</row>
    <row r="71" spans="1:32" x14ac:dyDescent="0.3">
      <c r="B71" t="s">
        <v>18</v>
      </c>
      <c r="C71">
        <v>0</v>
      </c>
      <c r="D71">
        <v>20</v>
      </c>
      <c r="E71">
        <v>100</v>
      </c>
      <c r="F71">
        <v>500</v>
      </c>
      <c r="G71">
        <v>1000</v>
      </c>
      <c r="I71" t="s">
        <v>18</v>
      </c>
      <c r="J71">
        <v>0</v>
      </c>
      <c r="K71">
        <v>20</v>
      </c>
      <c r="L71">
        <v>100</v>
      </c>
      <c r="M71">
        <v>500</v>
      </c>
      <c r="N71">
        <v>1000</v>
      </c>
    </row>
    <row r="72" spans="1:32" x14ac:dyDescent="0.3">
      <c r="B72" s="2">
        <v>1</v>
      </c>
      <c r="C72" s="9">
        <f>AVERAGE(C62,C63)/0.95</f>
        <v>1.8947368421052636E-2</v>
      </c>
      <c r="D72" s="9">
        <f t="shared" ref="D72:G72" si="47">AVERAGE(D62,D63)/0.95</f>
        <v>1.1052631578947368E-2</v>
      </c>
      <c r="E72" s="9">
        <f t="shared" si="47"/>
        <v>1.2631578947368423E-2</v>
      </c>
      <c r="F72" s="9">
        <f t="shared" si="47"/>
        <v>5.9473684210526311E-2</v>
      </c>
      <c r="G72" s="9">
        <f t="shared" si="47"/>
        <v>3.2631578947368421E-2</v>
      </c>
      <c r="H72" s="9"/>
      <c r="I72" s="2">
        <v>1</v>
      </c>
      <c r="J72" s="9">
        <f>AVERAGE(J62,J63)/0.95</f>
        <v>2.5263157894736845E-2</v>
      </c>
      <c r="K72" s="9">
        <f t="shared" ref="K72:N72" si="48">AVERAGE(K62,K63)/0.95</f>
        <v>4.6315789473684213E-2</v>
      </c>
      <c r="L72" s="9">
        <f t="shared" si="48"/>
        <v>2.7368421052631584E-2</v>
      </c>
      <c r="M72" s="9">
        <f t="shared" si="48"/>
        <v>4.8947368421052635E-2</v>
      </c>
      <c r="N72" s="9">
        <f t="shared" si="48"/>
        <v>6.210526315789474E-2</v>
      </c>
    </row>
    <row r="73" spans="1:32" x14ac:dyDescent="0.3">
      <c r="B73" s="2">
        <v>2</v>
      </c>
      <c r="C73" s="9">
        <f>AVERAGE(C64,C65)/0.95</f>
        <v>1.4210526315789476E-2</v>
      </c>
      <c r="D73" s="9">
        <f t="shared" ref="D73:G73" si="49">AVERAGE(D64,D65)/0.95</f>
        <v>1.368421052631579E-2</v>
      </c>
      <c r="E73" s="9">
        <f t="shared" si="49"/>
        <v>4.7894736842105261E-2</v>
      </c>
      <c r="F73" s="9">
        <f t="shared" si="49"/>
        <v>4.3684210526315784E-2</v>
      </c>
      <c r="G73" s="9">
        <f t="shared" si="49"/>
        <v>2.7368421052631584E-2</v>
      </c>
      <c r="H73" s="9"/>
      <c r="I73" s="2">
        <v>2</v>
      </c>
      <c r="J73" s="9">
        <f>AVERAGE(J64,J65)/0.95</f>
        <v>5.2631578947368425E-2</v>
      </c>
      <c r="K73" s="9">
        <f t="shared" ref="K73:N73" si="50">AVERAGE(K64,K65)/0.95</f>
        <v>2.8947368421052631E-2</v>
      </c>
      <c r="L73" s="9">
        <f t="shared" si="50"/>
        <v>3.1578947368421054E-2</v>
      </c>
      <c r="M73" s="9">
        <f t="shared" si="50"/>
        <v>4.5789473684210526E-2</v>
      </c>
      <c r="N73" s="9">
        <f t="shared" si="50"/>
        <v>4.8947368421052635E-2</v>
      </c>
    </row>
    <row r="74" spans="1:32" x14ac:dyDescent="0.3">
      <c r="B74" s="2">
        <v>3</v>
      </c>
      <c r="C74" s="9">
        <f>AVERAGE(C66,C67)/0.95</f>
        <v>3.0000000000000002E-2</v>
      </c>
      <c r="D74" s="9">
        <f t="shared" ref="D74:G74" si="51">AVERAGE(D66,D67)/0.95</f>
        <v>8.9473684210526327E-3</v>
      </c>
      <c r="E74" s="9">
        <f t="shared" si="51"/>
        <v>4.5789473684210526E-2</v>
      </c>
      <c r="F74" s="9">
        <f t="shared" si="51"/>
        <v>6.8421052631578952E-2</v>
      </c>
      <c r="G74" s="9">
        <f t="shared" si="51"/>
        <v>1.7894736842105265E-2</v>
      </c>
      <c r="H74" s="9"/>
      <c r="I74" s="2">
        <v>3</v>
      </c>
      <c r="J74" s="9">
        <f>AVERAGE(J66,J67)/0.95</f>
        <v>1.947368421052632E-2</v>
      </c>
      <c r="K74" s="9">
        <f t="shared" ref="K74:N74" si="52">AVERAGE(K66,K67)/0.95</f>
        <v>2.9473684210526319E-2</v>
      </c>
      <c r="L74" s="9">
        <f t="shared" si="52"/>
        <v>3.5789473684210531E-2</v>
      </c>
      <c r="M74" s="9">
        <f t="shared" si="52"/>
        <v>3.3157894736842108E-2</v>
      </c>
      <c r="N74" s="9">
        <f t="shared" si="52"/>
        <v>8.4736842105263152E-2</v>
      </c>
    </row>
    <row r="75" spans="1:32" x14ac:dyDescent="0.3">
      <c r="B75" t="s">
        <v>25</v>
      </c>
      <c r="C75" s="9">
        <f>AVERAGE(C72:C74)</f>
        <v>2.1052631578947368E-2</v>
      </c>
      <c r="D75" s="9">
        <f t="shared" ref="D75" si="53">AVERAGE(D72:D74)</f>
        <v>1.1228070175438596E-2</v>
      </c>
      <c r="E75" s="9">
        <f t="shared" ref="E75" si="54">AVERAGE(E72:E74)</f>
        <v>3.5438596491228068E-2</v>
      </c>
      <c r="F75" s="9">
        <f t="shared" ref="F75" si="55">AVERAGE(F72:F74)</f>
        <v>5.7192982456140351E-2</v>
      </c>
      <c r="G75" s="9">
        <f t="shared" ref="G75" si="56">AVERAGE(G72:G74)</f>
        <v>2.5964912280701757E-2</v>
      </c>
      <c r="H75" s="9"/>
      <c r="I75" t="s">
        <v>25</v>
      </c>
      <c r="J75" s="9">
        <f>AVERAGE(J72:J74)</f>
        <v>3.2456140350877197E-2</v>
      </c>
      <c r="K75" s="9">
        <f t="shared" ref="K75" si="57">AVERAGE(K72:K74)</f>
        <v>3.4912280701754388E-2</v>
      </c>
      <c r="L75" s="9">
        <f t="shared" ref="L75" si="58">AVERAGE(L72:L74)</f>
        <v>3.1578947368421061E-2</v>
      </c>
      <c r="M75" s="9">
        <f t="shared" ref="M75" si="59">AVERAGE(M72:M74)</f>
        <v>4.263157894736843E-2</v>
      </c>
      <c r="N75" s="9">
        <f t="shared" ref="N75" si="60">AVERAGE(N72:N74)</f>
        <v>6.5263157894736842E-2</v>
      </c>
    </row>
    <row r="78" spans="1:32" ht="15.6" x14ac:dyDescent="0.35">
      <c r="A78">
        <v>3</v>
      </c>
      <c r="B78" s="6" t="s">
        <v>27</v>
      </c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Q78" s="6" t="s">
        <v>28</v>
      </c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</row>
    <row r="79" spans="1:32" x14ac:dyDescent="0.3">
      <c r="B79" t="s">
        <v>18</v>
      </c>
      <c r="C79">
        <v>0</v>
      </c>
      <c r="D79">
        <v>20</v>
      </c>
      <c r="E79">
        <v>100</v>
      </c>
      <c r="F79">
        <v>500</v>
      </c>
      <c r="G79">
        <v>1000</v>
      </c>
      <c r="I79" t="s">
        <v>18</v>
      </c>
      <c r="J79">
        <v>0</v>
      </c>
      <c r="K79">
        <v>20</v>
      </c>
      <c r="L79">
        <v>100</v>
      </c>
      <c r="M79">
        <v>500</v>
      </c>
      <c r="N79">
        <v>1000</v>
      </c>
      <c r="Q79" t="s">
        <v>29</v>
      </c>
      <c r="R79" t="s">
        <v>6</v>
      </c>
      <c r="S79" t="s">
        <v>7</v>
      </c>
      <c r="T79" t="s">
        <v>8</v>
      </c>
      <c r="U79" t="s">
        <v>9</v>
      </c>
      <c r="V79" t="s">
        <v>10</v>
      </c>
      <c r="X79" t="s">
        <v>29</v>
      </c>
      <c r="Y79" t="s">
        <v>11</v>
      </c>
      <c r="Z79" t="s">
        <v>12</v>
      </c>
      <c r="AA79" t="s">
        <v>13</v>
      </c>
      <c r="AB79" t="s">
        <v>14</v>
      </c>
      <c r="AC79" t="s">
        <v>15</v>
      </c>
    </row>
    <row r="80" spans="1:32" x14ac:dyDescent="0.3">
      <c r="B80" t="s">
        <v>30</v>
      </c>
      <c r="C80" s="3">
        <f t="shared" ref="C80:G81" si="61">R80*50</f>
        <v>11.1</v>
      </c>
      <c r="D80" s="3">
        <f t="shared" si="61"/>
        <v>10.5</v>
      </c>
      <c r="E80" s="3">
        <f t="shared" si="61"/>
        <v>9.5500000000000007</v>
      </c>
      <c r="F80" s="3">
        <f t="shared" si="61"/>
        <v>9.25</v>
      </c>
      <c r="G80" s="3">
        <f t="shared" si="61"/>
        <v>9.6</v>
      </c>
      <c r="H80" s="3"/>
      <c r="I80" t="s">
        <v>31</v>
      </c>
      <c r="J80" s="3">
        <f t="shared" ref="J80:N81" si="62">Y80*50</f>
        <v>9</v>
      </c>
      <c r="K80" s="3">
        <f t="shared" si="62"/>
        <v>9.5500000000000007</v>
      </c>
      <c r="L80" s="3">
        <f t="shared" si="62"/>
        <v>9.5</v>
      </c>
      <c r="M80" s="3">
        <f t="shared" si="62"/>
        <v>9.65</v>
      </c>
      <c r="N80" s="3">
        <f t="shared" si="62"/>
        <v>9.0499999999999989</v>
      </c>
      <c r="Q80" t="s">
        <v>30</v>
      </c>
      <c r="R80" s="9">
        <v>0.222</v>
      </c>
      <c r="S80" s="9">
        <v>0.21</v>
      </c>
      <c r="T80" s="9">
        <v>0.191</v>
      </c>
      <c r="U80" s="9">
        <v>0.185</v>
      </c>
      <c r="V80" s="9">
        <v>0.192</v>
      </c>
      <c r="W80" s="9"/>
      <c r="X80" t="s">
        <v>31</v>
      </c>
      <c r="Y80" s="9">
        <v>0.18</v>
      </c>
      <c r="Z80" s="9">
        <v>0.191</v>
      </c>
      <c r="AA80" s="9">
        <v>0.19</v>
      </c>
      <c r="AB80" s="9">
        <v>0.193</v>
      </c>
      <c r="AC80" s="9">
        <v>0.18099999999999999</v>
      </c>
      <c r="AF80" s="13"/>
    </row>
    <row r="81" spans="1:36" x14ac:dyDescent="0.3">
      <c r="B81" t="s">
        <v>32</v>
      </c>
      <c r="C81" s="3">
        <f t="shared" si="61"/>
        <v>10.9</v>
      </c>
      <c r="D81" s="3">
        <f t="shared" si="61"/>
        <v>9.4</v>
      </c>
      <c r="E81" s="3">
        <f t="shared" si="61"/>
        <v>9.4499999999999993</v>
      </c>
      <c r="F81" s="3">
        <f t="shared" si="61"/>
        <v>9.5500000000000007</v>
      </c>
      <c r="G81" s="3">
        <f t="shared" si="61"/>
        <v>9.35</v>
      </c>
      <c r="H81" s="3"/>
      <c r="I81" t="s">
        <v>33</v>
      </c>
      <c r="J81" s="3">
        <f t="shared" si="62"/>
        <v>8.2000000000000011</v>
      </c>
      <c r="K81" s="3">
        <f t="shared" si="62"/>
        <v>9.35</v>
      </c>
      <c r="L81" s="3">
        <f t="shared" si="62"/>
        <v>10.45</v>
      </c>
      <c r="M81" s="3">
        <f t="shared" si="62"/>
        <v>9.7000000000000011</v>
      </c>
      <c r="N81" s="3">
        <f t="shared" si="62"/>
        <v>9.6</v>
      </c>
      <c r="Q81" t="s">
        <v>32</v>
      </c>
      <c r="R81" s="9">
        <v>0.218</v>
      </c>
      <c r="S81" s="9">
        <v>0.188</v>
      </c>
      <c r="T81" s="9">
        <v>0.189</v>
      </c>
      <c r="U81" s="9">
        <v>0.191</v>
      </c>
      <c r="V81" s="9">
        <v>0.187</v>
      </c>
      <c r="W81" s="9"/>
      <c r="X81" t="s">
        <v>33</v>
      </c>
      <c r="Y81" s="9">
        <v>0.16400000000000001</v>
      </c>
      <c r="Z81" s="9">
        <v>0.187</v>
      </c>
      <c r="AA81" s="9">
        <v>0.20899999999999999</v>
      </c>
      <c r="AB81" s="9">
        <v>0.19400000000000001</v>
      </c>
      <c r="AC81" s="9">
        <v>0.192</v>
      </c>
      <c r="AF81" s="13"/>
    </row>
    <row r="82" spans="1:36" x14ac:dyDescent="0.3">
      <c r="B82" t="s">
        <v>25</v>
      </c>
      <c r="C82" s="3">
        <f>AVERAGE(C80:C81)</f>
        <v>11</v>
      </c>
      <c r="D82" s="3">
        <f t="shared" ref="D82" si="63">AVERAGE(D80:D81)</f>
        <v>9.9499999999999993</v>
      </c>
      <c r="E82" s="3">
        <f t="shared" ref="E82" si="64">AVERAGE(E80:E81)</f>
        <v>9.5</v>
      </c>
      <c r="F82" s="3">
        <f t="shared" ref="F82" si="65">AVERAGE(F80:F81)</f>
        <v>9.4</v>
      </c>
      <c r="G82" s="3">
        <f t="shared" ref="G82" si="66">AVERAGE(G80:G81)</f>
        <v>9.4749999999999996</v>
      </c>
      <c r="H82" s="3"/>
      <c r="I82" t="s">
        <v>25</v>
      </c>
      <c r="J82" s="3">
        <f>AVERAGE(J80:J81)</f>
        <v>8.6000000000000014</v>
      </c>
      <c r="K82" s="3">
        <f t="shared" ref="K82" si="67">AVERAGE(K80:K81)</f>
        <v>9.4499999999999993</v>
      </c>
      <c r="L82" s="3">
        <f t="shared" ref="L82" si="68">AVERAGE(L80:L81)</f>
        <v>9.9749999999999996</v>
      </c>
      <c r="M82" s="3">
        <f t="shared" ref="M82" si="69">AVERAGE(M80:M81)</f>
        <v>9.6750000000000007</v>
      </c>
      <c r="N82" s="3">
        <f t="shared" ref="N82" si="70">AVERAGE(N80:N81)</f>
        <v>9.3249999999999993</v>
      </c>
      <c r="S82" s="9"/>
      <c r="T82" s="9"/>
      <c r="U82" s="9"/>
      <c r="AB82" s="11"/>
      <c r="AC82" s="11"/>
      <c r="AD82" s="11"/>
      <c r="AE82" s="11"/>
      <c r="AF82" s="11"/>
      <c r="AG82" s="11"/>
      <c r="AI82" s="11"/>
      <c r="AJ82" s="11"/>
    </row>
    <row r="83" spans="1:36" x14ac:dyDescent="0.3">
      <c r="AB83" s="11"/>
      <c r="AC83" s="11"/>
      <c r="AD83" s="11"/>
      <c r="AE83" s="11"/>
      <c r="AF83" s="11"/>
      <c r="AG83" s="11"/>
      <c r="AI83" s="11"/>
      <c r="AJ83" s="11"/>
    </row>
    <row r="84" spans="1:36" ht="15.6" x14ac:dyDescent="0.35">
      <c r="A84">
        <v>4</v>
      </c>
      <c r="B84" s="6" t="s">
        <v>45</v>
      </c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</row>
    <row r="85" spans="1:36" x14ac:dyDescent="0.3">
      <c r="B85" t="s">
        <v>18</v>
      </c>
      <c r="C85">
        <v>0</v>
      </c>
      <c r="D85">
        <v>20</v>
      </c>
      <c r="E85">
        <v>100</v>
      </c>
      <c r="F85">
        <v>500</v>
      </c>
      <c r="G85">
        <v>1000</v>
      </c>
      <c r="I85" t="s">
        <v>18</v>
      </c>
      <c r="J85">
        <v>0</v>
      </c>
      <c r="K85">
        <v>20</v>
      </c>
      <c r="L85">
        <v>100</v>
      </c>
      <c r="M85">
        <v>500</v>
      </c>
      <c r="N85">
        <v>1000</v>
      </c>
    </row>
    <row r="86" spans="1:36" x14ac:dyDescent="0.3">
      <c r="B86" s="2">
        <v>1</v>
      </c>
      <c r="C86" s="9">
        <f>C72*10</f>
        <v>0.18947368421052635</v>
      </c>
      <c r="D86" s="9">
        <f t="shared" ref="D86:G86" si="71">D72*10</f>
        <v>0.11052631578947368</v>
      </c>
      <c r="E86" s="9">
        <f t="shared" si="71"/>
        <v>0.12631578947368421</v>
      </c>
      <c r="F86" s="9">
        <f t="shared" si="71"/>
        <v>0.59473684210526312</v>
      </c>
      <c r="G86" s="9">
        <f t="shared" si="71"/>
        <v>0.32631578947368423</v>
      </c>
      <c r="H86" s="9"/>
      <c r="I86" s="2">
        <v>1</v>
      </c>
      <c r="J86" s="9">
        <f>J72*10</f>
        <v>0.25263157894736843</v>
      </c>
      <c r="K86" s="9">
        <f t="shared" ref="K86:N86" si="72">K72*10</f>
        <v>0.4631578947368421</v>
      </c>
      <c r="L86" s="9">
        <f t="shared" si="72"/>
        <v>0.27368421052631586</v>
      </c>
      <c r="M86" s="9">
        <f t="shared" si="72"/>
        <v>0.48947368421052634</v>
      </c>
      <c r="N86" s="9">
        <f t="shared" si="72"/>
        <v>0.62105263157894741</v>
      </c>
    </row>
    <row r="87" spans="1:36" x14ac:dyDescent="0.3">
      <c r="B87" s="2">
        <v>2</v>
      </c>
      <c r="C87" s="9">
        <f>C73*10</f>
        <v>0.14210526315789476</v>
      </c>
      <c r="D87" s="9">
        <f t="shared" ref="D87:G87" si="73">D73*10</f>
        <v>0.1368421052631579</v>
      </c>
      <c r="E87" s="9">
        <f t="shared" si="73"/>
        <v>0.47894736842105262</v>
      </c>
      <c r="F87" s="9">
        <f t="shared" si="73"/>
        <v>0.43684210526315781</v>
      </c>
      <c r="G87" s="9">
        <f t="shared" si="73"/>
        <v>0.27368421052631586</v>
      </c>
      <c r="H87" s="9"/>
      <c r="I87" s="2">
        <v>2</v>
      </c>
      <c r="J87" s="9">
        <f>J73*10</f>
        <v>0.52631578947368429</v>
      </c>
      <c r="K87" s="9">
        <f t="shared" ref="K87:N87" si="74">K73*10</f>
        <v>0.28947368421052633</v>
      </c>
      <c r="L87" s="9">
        <f t="shared" si="74"/>
        <v>0.31578947368421051</v>
      </c>
      <c r="M87" s="9">
        <f t="shared" si="74"/>
        <v>0.45789473684210524</v>
      </c>
      <c r="N87" s="9">
        <f t="shared" si="74"/>
        <v>0.48947368421052634</v>
      </c>
    </row>
    <row r="88" spans="1:36" x14ac:dyDescent="0.3">
      <c r="B88" s="2">
        <v>3</v>
      </c>
      <c r="C88" s="9">
        <f>C74*10</f>
        <v>0.30000000000000004</v>
      </c>
      <c r="D88" s="9">
        <f>D74*10</f>
        <v>8.947368421052633E-2</v>
      </c>
      <c r="E88" s="9">
        <f t="shared" ref="E88:G88" si="75">E74*10</f>
        <v>0.45789473684210524</v>
      </c>
      <c r="F88" s="9">
        <f t="shared" si="75"/>
        <v>0.68421052631578949</v>
      </c>
      <c r="G88" s="9">
        <f t="shared" si="75"/>
        <v>0.17894736842105266</v>
      </c>
      <c r="H88" s="9"/>
      <c r="I88" s="2">
        <v>3</v>
      </c>
      <c r="J88" s="9">
        <f>J74*10</f>
        <v>0.19473684210526321</v>
      </c>
      <c r="K88" s="9">
        <f t="shared" ref="K88:N88" si="76">K74*10</f>
        <v>0.29473684210526319</v>
      </c>
      <c r="L88" s="9">
        <f t="shared" si="76"/>
        <v>0.35789473684210532</v>
      </c>
      <c r="M88" s="9">
        <f t="shared" si="76"/>
        <v>0.33157894736842108</v>
      </c>
      <c r="N88" s="9">
        <f t="shared" si="76"/>
        <v>0.84736842105263155</v>
      </c>
    </row>
    <row r="89" spans="1:36" x14ac:dyDescent="0.3">
      <c r="B89" t="s">
        <v>25</v>
      </c>
      <c r="C89" s="9">
        <f>AVERAGE(C86:C88)</f>
        <v>0.2105263157894737</v>
      </c>
      <c r="D89" s="9">
        <f t="shared" ref="D89" si="77">AVERAGE(D86:D88)</f>
        <v>0.11228070175438597</v>
      </c>
      <c r="E89" s="9">
        <f t="shared" ref="E89" si="78">AVERAGE(E86:E88)</f>
        <v>0.35438596491228069</v>
      </c>
      <c r="F89" s="9">
        <f t="shared" ref="F89" si="79">AVERAGE(F86:F88)</f>
        <v>0.57192982456140351</v>
      </c>
      <c r="G89" s="9">
        <f t="shared" ref="G89" si="80">AVERAGE(G86:G88)</f>
        <v>0.25964912280701757</v>
      </c>
      <c r="H89" s="9"/>
      <c r="I89" t="s">
        <v>25</v>
      </c>
      <c r="J89" s="9">
        <f>AVERAGE(J86:J88)</f>
        <v>0.324561403508772</v>
      </c>
      <c r="K89" s="9">
        <f t="shared" ref="K89" si="81">AVERAGE(K86:K88)</f>
        <v>0.34912280701754383</v>
      </c>
      <c r="L89" s="9">
        <f t="shared" ref="L89" si="82">AVERAGE(L86:L88)</f>
        <v>0.31578947368421056</v>
      </c>
      <c r="M89" s="9">
        <f t="shared" ref="M89" si="83">AVERAGE(M86:M88)</f>
        <v>0.42631578947368426</v>
      </c>
      <c r="N89" s="9">
        <f t="shared" ref="N89" si="84">AVERAGE(N86:N88)</f>
        <v>0.65263157894736845</v>
      </c>
    </row>
    <row r="91" spans="1:36" x14ac:dyDescent="0.3">
      <c r="A91">
        <v>5</v>
      </c>
      <c r="B91" s="7" t="s">
        <v>34</v>
      </c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</row>
    <row r="92" spans="1:36" x14ac:dyDescent="0.3">
      <c r="B92" t="s">
        <v>18</v>
      </c>
      <c r="C92">
        <v>0</v>
      </c>
      <c r="D92">
        <v>20</v>
      </c>
      <c r="E92">
        <v>100</v>
      </c>
      <c r="F92">
        <v>500</v>
      </c>
      <c r="G92">
        <v>1000</v>
      </c>
      <c r="I92" t="s">
        <v>18</v>
      </c>
      <c r="J92">
        <v>0</v>
      </c>
      <c r="K92">
        <v>20</v>
      </c>
      <c r="L92">
        <v>100</v>
      </c>
      <c r="M92">
        <v>500</v>
      </c>
      <c r="N92">
        <v>1000</v>
      </c>
    </row>
    <row r="93" spans="1:36" x14ac:dyDescent="0.3">
      <c r="B93" s="2">
        <v>1</v>
      </c>
      <c r="C93" s="3">
        <f>(1-(C86/C82))*100</f>
        <v>98.277511961722482</v>
      </c>
      <c r="D93" s="3">
        <f t="shared" ref="D93:F93" si="85">(1-(D86/D82))*100</f>
        <v>98.88918275588469</v>
      </c>
      <c r="E93" s="3">
        <f t="shared" si="85"/>
        <v>98.67036011080333</v>
      </c>
      <c r="F93" s="3">
        <f t="shared" si="85"/>
        <v>93.673012318029109</v>
      </c>
      <c r="G93" s="3">
        <f>(1-(G86/G82))*100</f>
        <v>96.556033884182753</v>
      </c>
      <c r="H93" s="3"/>
      <c r="I93" s="2">
        <v>1</v>
      </c>
      <c r="J93" s="3">
        <f>(1-(J86/J82))*100</f>
        <v>97.062423500611999</v>
      </c>
      <c r="K93" s="3">
        <f t="shared" ref="K93:N93" si="86">(1-(K86/K82))*100</f>
        <v>95.09885825675299</v>
      </c>
      <c r="L93" s="3">
        <f t="shared" si="86"/>
        <v>97.256298641340194</v>
      </c>
      <c r="M93" s="3">
        <f t="shared" si="86"/>
        <v>94.940840473276211</v>
      </c>
      <c r="N93" s="3">
        <f t="shared" si="86"/>
        <v>93.33991816001128</v>
      </c>
    </row>
    <row r="94" spans="1:36" x14ac:dyDescent="0.3">
      <c r="B94" s="2">
        <v>2</v>
      </c>
      <c r="C94" s="3">
        <f>(1-(C87/C82))*100</f>
        <v>98.708133971291872</v>
      </c>
      <c r="D94" s="3">
        <f t="shared" ref="D94:G94" si="87">(1-(D87/D82))*100</f>
        <v>98.624702459666764</v>
      </c>
      <c r="E94" s="3">
        <f t="shared" si="87"/>
        <v>94.958448753462605</v>
      </c>
      <c r="F94" s="3">
        <f t="shared" si="87"/>
        <v>95.352743561030238</v>
      </c>
      <c r="G94" s="3">
        <f t="shared" si="87"/>
        <v>97.11151228995972</v>
      </c>
      <c r="H94" s="3"/>
      <c r="I94" s="2">
        <v>2</v>
      </c>
      <c r="J94" s="3">
        <f>(1-(J87/J82))*100</f>
        <v>93.880048959608317</v>
      </c>
      <c r="K94" s="3">
        <f t="shared" ref="K94:N94" si="88">(1-(K87/K82))*100</f>
        <v>96.936786410470617</v>
      </c>
      <c r="L94" s="3">
        <f t="shared" si="88"/>
        <v>96.834190740007926</v>
      </c>
      <c r="M94" s="3">
        <f t="shared" si="88"/>
        <v>95.267237862097105</v>
      </c>
      <c r="N94" s="3">
        <f t="shared" si="88"/>
        <v>94.750952448144488</v>
      </c>
      <c r="O94" s="3"/>
    </row>
    <row r="95" spans="1:36" x14ac:dyDescent="0.3">
      <c r="B95" s="2">
        <v>3</v>
      </c>
      <c r="C95" s="3">
        <f>(1-(C88/C82))*100</f>
        <v>97.27272727272728</v>
      </c>
      <c r="D95" s="3">
        <f t="shared" ref="D95:G95" si="89">(1-(D88/D82))*100</f>
        <v>99.100766992859036</v>
      </c>
      <c r="E95" s="3">
        <f t="shared" si="89"/>
        <v>95.180055401662059</v>
      </c>
      <c r="F95" s="3">
        <f t="shared" si="89"/>
        <v>92.721164613661813</v>
      </c>
      <c r="G95" s="3">
        <f t="shared" si="89"/>
        <v>98.111373420358277</v>
      </c>
      <c r="H95" s="3"/>
      <c r="I95" s="2">
        <v>3</v>
      </c>
      <c r="J95" s="3">
        <f>(1-(J88/J82))*100</f>
        <v>97.735618115055075</v>
      </c>
      <c r="K95" s="3">
        <f t="shared" ref="K95:N95" si="90">(1-(K88/K82))*100</f>
        <v>96.88109161793372</v>
      </c>
      <c r="L95" s="3">
        <f t="shared" si="90"/>
        <v>96.412082838675644</v>
      </c>
      <c r="M95" s="3">
        <f t="shared" si="90"/>
        <v>96.572827417380651</v>
      </c>
      <c r="N95" s="3">
        <f t="shared" si="90"/>
        <v>90.912939184422186</v>
      </c>
      <c r="O95" s="3"/>
    </row>
    <row r="96" spans="1:36" x14ac:dyDescent="0.3">
      <c r="B96" t="s">
        <v>25</v>
      </c>
      <c r="C96" s="20">
        <f>AVERAGE(C93:C95)</f>
        <v>98.086124401913878</v>
      </c>
      <c r="D96" s="20">
        <f t="shared" ref="D96" si="91">AVERAGE(D93:D95)</f>
        <v>98.871550736136825</v>
      </c>
      <c r="E96" s="20">
        <f t="shared" ref="E96" si="92">AVERAGE(E93:E95)</f>
        <v>96.269621421975998</v>
      </c>
      <c r="F96" s="20">
        <f t="shared" ref="F96" si="93">AVERAGE(F93:F95)</f>
        <v>93.915640164240401</v>
      </c>
      <c r="G96" s="20">
        <f t="shared" ref="G96" si="94">AVERAGE(G93:G95)</f>
        <v>97.259639864833574</v>
      </c>
      <c r="H96" s="3"/>
      <c r="I96" t="s">
        <v>25</v>
      </c>
      <c r="J96" s="20">
        <f>(1-(J89/J82))*100</f>
        <v>96.226030191758454</v>
      </c>
      <c r="K96" s="20">
        <f t="shared" ref="K96:N96" si="95">(1-(K89/K82))*100</f>
        <v>96.305578761719119</v>
      </c>
      <c r="L96" s="20">
        <f t="shared" si="95"/>
        <v>96.834190740007926</v>
      </c>
      <c r="M96" s="20">
        <f t="shared" si="95"/>
        <v>95.593635250917998</v>
      </c>
      <c r="N96" s="20">
        <f t="shared" si="95"/>
        <v>93.001269930859323</v>
      </c>
      <c r="O96" s="3"/>
    </row>
    <row r="98" spans="1:21" x14ac:dyDescent="0.3">
      <c r="B98" t="s">
        <v>25</v>
      </c>
      <c r="C98" s="23">
        <f>AVERAGE(C96,J96)</f>
        <v>97.156077296836173</v>
      </c>
      <c r="D98" s="23">
        <f>AVERAGE(D96,K96)</f>
        <v>97.588564748927979</v>
      </c>
      <c r="E98" s="23">
        <f t="shared" ref="E98" si="96">AVERAGE(E96,L96)</f>
        <v>96.551906080991955</v>
      </c>
      <c r="F98" s="23">
        <f t="shared" ref="F98" si="97">AVERAGE(F96,M96)</f>
        <v>94.754637707579207</v>
      </c>
      <c r="G98" s="23">
        <f t="shared" ref="G98" si="98">AVERAGE(G96,N96)</f>
        <v>95.130454897846448</v>
      </c>
    </row>
    <row r="99" spans="1:21" x14ac:dyDescent="0.3">
      <c r="B99" s="14" t="s">
        <v>35</v>
      </c>
      <c r="C99" s="4">
        <f>_xlfn.STDEV.S(C96,J96)</f>
        <v>1.3152852296467352</v>
      </c>
      <c r="D99" s="4">
        <f t="shared" ref="D99" si="99">_xlfn.STDEV.S(D96,K96)</f>
        <v>1.8144161834453947</v>
      </c>
      <c r="E99" s="4">
        <f t="shared" ref="E99" si="100">_xlfn.STDEV.S(E96,L96)</f>
        <v>0.39921079323024122</v>
      </c>
      <c r="F99" s="4">
        <f t="shared" ref="F99" si="101">_xlfn.STDEV.S(F96,M96)</f>
        <v>1.1865217045874379</v>
      </c>
      <c r="G99" s="4">
        <f t="shared" ref="G99" si="102">_xlfn.STDEV.S(G96,N96)</f>
        <v>3.0111222571141036</v>
      </c>
    </row>
    <row r="102" spans="1:21" ht="18" thickBot="1" x14ac:dyDescent="0.4">
      <c r="B102" s="5" t="s">
        <v>38</v>
      </c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</row>
    <row r="103" spans="1:21" ht="16.2" thickTop="1" x14ac:dyDescent="0.35">
      <c r="A103">
        <v>1</v>
      </c>
      <c r="B103" s="6" t="s">
        <v>17</v>
      </c>
      <c r="C103" s="7"/>
      <c r="D103" s="7"/>
      <c r="E103" s="7"/>
      <c r="F103" s="7"/>
      <c r="G103" s="7"/>
      <c r="H103" s="7"/>
      <c r="I103" s="8"/>
      <c r="J103" s="7"/>
      <c r="K103" s="7"/>
      <c r="L103" s="7"/>
      <c r="M103" s="7"/>
      <c r="N103" s="7"/>
    </row>
    <row r="104" spans="1:21" x14ac:dyDescent="0.3">
      <c r="B104" t="s">
        <v>18</v>
      </c>
      <c r="C104">
        <v>0</v>
      </c>
      <c r="D104">
        <v>20</v>
      </c>
      <c r="E104">
        <v>100</v>
      </c>
      <c r="F104">
        <v>500</v>
      </c>
      <c r="G104">
        <v>1000</v>
      </c>
      <c r="I104" t="s">
        <v>18</v>
      </c>
      <c r="J104">
        <v>0</v>
      </c>
      <c r="K104">
        <v>20</v>
      </c>
      <c r="L104">
        <v>100</v>
      </c>
      <c r="M104">
        <v>500</v>
      </c>
      <c r="N104">
        <v>1000</v>
      </c>
    </row>
    <row r="105" spans="1:21" x14ac:dyDescent="0.3">
      <c r="B105" t="s">
        <v>19</v>
      </c>
      <c r="C105" s="9">
        <v>1.9E-2</v>
      </c>
      <c r="D105">
        <v>2.1000000000000001E-2</v>
      </c>
      <c r="E105">
        <v>2.7E-2</v>
      </c>
      <c r="F105">
        <v>2.7E-2</v>
      </c>
      <c r="G105">
        <v>3.7999999999999999E-2</v>
      </c>
      <c r="H105" s="9"/>
      <c r="I105" t="s">
        <v>19</v>
      </c>
      <c r="J105" s="9">
        <v>3.5000000000000003E-2</v>
      </c>
      <c r="K105">
        <v>4.3999999999999997E-2</v>
      </c>
      <c r="L105">
        <v>4.2999999999999997E-2</v>
      </c>
      <c r="M105">
        <v>3.2000000000000001E-2</v>
      </c>
      <c r="N105">
        <v>7.8E-2</v>
      </c>
    </row>
    <row r="106" spans="1:21" x14ac:dyDescent="0.3">
      <c r="B106" t="s">
        <v>20</v>
      </c>
      <c r="C106" s="9">
        <v>2.7E-2</v>
      </c>
      <c r="D106">
        <v>2.4E-2</v>
      </c>
      <c r="E106">
        <v>4.2000000000000003E-2</v>
      </c>
      <c r="F106">
        <v>3.1E-2</v>
      </c>
      <c r="G106">
        <v>6.5000000000000002E-2</v>
      </c>
      <c r="H106" s="9"/>
      <c r="I106" t="s">
        <v>20</v>
      </c>
      <c r="J106" s="9">
        <v>4.7E-2</v>
      </c>
      <c r="K106">
        <v>4.4999999999999998E-2</v>
      </c>
      <c r="L106">
        <v>4.4999999999999998E-2</v>
      </c>
      <c r="M106">
        <v>3.4000000000000002E-2</v>
      </c>
      <c r="N106">
        <v>0.04</v>
      </c>
    </row>
    <row r="107" spans="1:21" x14ac:dyDescent="0.3">
      <c r="B107" t="s">
        <v>21</v>
      </c>
      <c r="C107" s="9">
        <v>3.1E-2</v>
      </c>
      <c r="D107">
        <v>2.4E-2</v>
      </c>
      <c r="E107">
        <v>1.9E-2</v>
      </c>
      <c r="F107">
        <v>2.7E-2</v>
      </c>
      <c r="G107">
        <v>2.7E-2</v>
      </c>
      <c r="H107" s="9"/>
      <c r="I107" t="s">
        <v>21</v>
      </c>
      <c r="J107" s="9">
        <v>2.3E-2</v>
      </c>
      <c r="K107">
        <v>3.9E-2</v>
      </c>
      <c r="L107">
        <v>2.9000000000000001E-2</v>
      </c>
      <c r="M107">
        <v>5.0999999999999997E-2</v>
      </c>
      <c r="N107">
        <v>4.2000000000000003E-2</v>
      </c>
    </row>
    <row r="108" spans="1:21" x14ac:dyDescent="0.3">
      <c r="B108" t="s">
        <v>22</v>
      </c>
      <c r="C108" s="9">
        <v>4.2000000000000003E-2</v>
      </c>
      <c r="D108">
        <v>5.0999999999999997E-2</v>
      </c>
      <c r="E108">
        <v>0.03</v>
      </c>
      <c r="F108">
        <v>1.9E-2</v>
      </c>
      <c r="G108">
        <v>1.9E-2</v>
      </c>
      <c r="H108" s="9"/>
      <c r="I108" t="s">
        <v>22</v>
      </c>
      <c r="J108" s="9">
        <v>5.1999999999999998E-2</v>
      </c>
      <c r="K108">
        <v>4.9000000000000002E-2</v>
      </c>
      <c r="L108">
        <v>4.5999999999999999E-2</v>
      </c>
      <c r="M108">
        <v>6.3E-2</v>
      </c>
      <c r="N108">
        <v>6.0999999999999999E-2</v>
      </c>
    </row>
    <row r="109" spans="1:21" x14ac:dyDescent="0.3">
      <c r="B109" t="s">
        <v>23</v>
      </c>
      <c r="C109" s="9">
        <v>4.3999999999999997E-2</v>
      </c>
      <c r="D109">
        <v>3.5999999999999997E-2</v>
      </c>
      <c r="E109">
        <v>2.8000000000000001E-2</v>
      </c>
      <c r="F109">
        <v>2.7E-2</v>
      </c>
      <c r="G109">
        <v>1.6E-2</v>
      </c>
      <c r="H109" s="9"/>
      <c r="I109" t="s">
        <v>23</v>
      </c>
      <c r="J109" s="9">
        <v>2.9000000000000001E-2</v>
      </c>
      <c r="K109">
        <v>8.7999999999999995E-2</v>
      </c>
      <c r="L109">
        <v>2.5000000000000001E-2</v>
      </c>
      <c r="M109">
        <v>4.2999999999999997E-2</v>
      </c>
      <c r="N109">
        <v>3.4000000000000002E-2</v>
      </c>
      <c r="P109" s="10"/>
    </row>
    <row r="110" spans="1:21" x14ac:dyDescent="0.3">
      <c r="B110" t="s">
        <v>24</v>
      </c>
      <c r="C110" s="9">
        <v>3.7999999999999999E-2</v>
      </c>
      <c r="D110">
        <v>5.7000000000000002E-2</v>
      </c>
      <c r="E110">
        <v>3.2000000000000001E-2</v>
      </c>
      <c r="F110">
        <v>2.7E-2</v>
      </c>
      <c r="G110">
        <v>0.01</v>
      </c>
      <c r="H110" s="9"/>
      <c r="I110" t="s">
        <v>24</v>
      </c>
      <c r="J110" s="9">
        <v>8.2000000000000003E-2</v>
      </c>
      <c r="K110">
        <v>4.9000000000000002E-2</v>
      </c>
      <c r="L110">
        <v>3.5000000000000003E-2</v>
      </c>
      <c r="M110">
        <v>2.9000000000000001E-2</v>
      </c>
      <c r="N110">
        <v>3.2000000000000001E-2</v>
      </c>
      <c r="P110" s="12"/>
    </row>
    <row r="111" spans="1:21" x14ac:dyDescent="0.3">
      <c r="B111" t="s">
        <v>25</v>
      </c>
      <c r="C111" s="9">
        <f t="shared" ref="C111" si="103">AVERAGE(C105:C110)</f>
        <v>3.3499999999999995E-2</v>
      </c>
      <c r="D111" s="9">
        <f t="shared" ref="D111" si="104">AVERAGE(D105:D110)</f>
        <v>3.5499999999999997E-2</v>
      </c>
      <c r="E111" s="9">
        <f t="shared" ref="E111" si="105">AVERAGE(E105:E110)</f>
        <v>2.9666666666666671E-2</v>
      </c>
      <c r="F111" s="9">
        <f t="shared" ref="F111" si="106">AVERAGE(F105:F110)</f>
        <v>2.6333333333333334E-2</v>
      </c>
      <c r="G111" s="9">
        <f t="shared" ref="G111" si="107">AVERAGE(G105:G110)</f>
        <v>2.9166666666666664E-2</v>
      </c>
      <c r="H111" s="9"/>
      <c r="I111" t="s">
        <v>25</v>
      </c>
      <c r="J111" s="9">
        <f>AVERAGE(J105:J110)</f>
        <v>4.4666666666666667E-2</v>
      </c>
      <c r="K111" s="9">
        <f t="shared" ref="K111" si="108">AVERAGE(K105:K110)</f>
        <v>5.2333333333333336E-2</v>
      </c>
      <c r="L111" s="9">
        <f t="shared" ref="L111" si="109">AVERAGE(L105:L110)</f>
        <v>3.716666666666666E-2</v>
      </c>
      <c r="M111" s="9">
        <f t="shared" ref="M111" si="110">AVERAGE(M105:M110)</f>
        <v>4.2000000000000003E-2</v>
      </c>
      <c r="N111" s="9">
        <f t="shared" ref="N111" si="111">AVERAGE(N105:N110)</f>
        <v>4.7833333333333339E-2</v>
      </c>
      <c r="P111" s="9"/>
      <c r="Q111" s="9"/>
      <c r="R111" s="9"/>
      <c r="S111" s="9"/>
      <c r="T111" s="9"/>
      <c r="U111" s="9"/>
    </row>
    <row r="113" spans="1:36" ht="15.6" x14ac:dyDescent="0.35">
      <c r="A113">
        <v>2</v>
      </c>
      <c r="B113" s="6" t="s">
        <v>26</v>
      </c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</row>
    <row r="114" spans="1:36" x14ac:dyDescent="0.3">
      <c r="B114" t="s">
        <v>18</v>
      </c>
      <c r="C114">
        <v>0</v>
      </c>
      <c r="D114">
        <v>20</v>
      </c>
      <c r="E114">
        <v>100</v>
      </c>
      <c r="F114">
        <v>500</v>
      </c>
      <c r="G114">
        <v>1000</v>
      </c>
      <c r="I114" t="s">
        <v>18</v>
      </c>
      <c r="J114">
        <v>0</v>
      </c>
      <c r="K114">
        <v>20</v>
      </c>
      <c r="L114">
        <v>100</v>
      </c>
      <c r="M114">
        <v>500</v>
      </c>
      <c r="N114">
        <v>1000</v>
      </c>
    </row>
    <row r="115" spans="1:36" x14ac:dyDescent="0.3">
      <c r="B115" s="2">
        <v>1</v>
      </c>
      <c r="C115" s="9">
        <f>AVERAGE(C105,C106)/0.95</f>
        <v>2.4210526315789474E-2</v>
      </c>
      <c r="D115" s="9">
        <f t="shared" ref="D115:G115" si="112">AVERAGE(D105,D106)/0.95</f>
        <v>2.368421052631579E-2</v>
      </c>
      <c r="E115" s="9">
        <f t="shared" si="112"/>
        <v>3.6315789473684218E-2</v>
      </c>
      <c r="F115" s="9">
        <f t="shared" si="112"/>
        <v>3.0526315789473683E-2</v>
      </c>
      <c r="G115" s="9">
        <f t="shared" si="112"/>
        <v>5.421052631578948E-2</v>
      </c>
      <c r="H115" s="9"/>
      <c r="I115" s="2">
        <v>1</v>
      </c>
      <c r="J115" s="9">
        <f>AVERAGE(J105,J106)/0.95</f>
        <v>4.315789473684211E-2</v>
      </c>
      <c r="K115" s="9">
        <f t="shared" ref="K115:N115" si="113">AVERAGE(K105,K106)/0.95</f>
        <v>4.6842105263157893E-2</v>
      </c>
      <c r="L115" s="9">
        <f t="shared" si="113"/>
        <v>4.6315789473684213E-2</v>
      </c>
      <c r="M115" s="9">
        <f t="shared" si="113"/>
        <v>3.4736842105263163E-2</v>
      </c>
      <c r="N115" s="9">
        <f t="shared" si="113"/>
        <v>6.210526315789474E-2</v>
      </c>
    </row>
    <row r="116" spans="1:36" x14ac:dyDescent="0.3">
      <c r="B116" s="2">
        <v>2</v>
      </c>
      <c r="C116" s="9">
        <f>AVERAGE(C107,C108)/0.95</f>
        <v>3.8421052631578953E-2</v>
      </c>
      <c r="D116" s="9">
        <f t="shared" ref="D116:G116" si="114">AVERAGE(D107,D108)/0.95</f>
        <v>3.9473684210526314E-2</v>
      </c>
      <c r="E116" s="9">
        <f t="shared" si="114"/>
        <v>2.5789473684210529E-2</v>
      </c>
      <c r="F116" s="9">
        <f t="shared" si="114"/>
        <v>2.4210526315789474E-2</v>
      </c>
      <c r="G116" s="9">
        <f t="shared" si="114"/>
        <v>2.4210526315789474E-2</v>
      </c>
      <c r="H116" s="9"/>
      <c r="I116" s="2">
        <v>2</v>
      </c>
      <c r="J116" s="9">
        <f>AVERAGE(J107,J108)/0.95</f>
        <v>3.9473684210526314E-2</v>
      </c>
      <c r="K116" s="9">
        <f t="shared" ref="K116:N116" si="115">AVERAGE(K107,K108)/0.95</f>
        <v>4.6315789473684213E-2</v>
      </c>
      <c r="L116" s="9">
        <f t="shared" si="115"/>
        <v>3.9473684210526314E-2</v>
      </c>
      <c r="M116" s="9">
        <f t="shared" si="115"/>
        <v>0.06</v>
      </c>
      <c r="N116" s="9">
        <f t="shared" si="115"/>
        <v>5.421052631578948E-2</v>
      </c>
    </row>
    <row r="117" spans="1:36" x14ac:dyDescent="0.3">
      <c r="B117" s="2">
        <v>3</v>
      </c>
      <c r="C117" s="9">
        <f>AVERAGE(C109,C110)/0.95</f>
        <v>4.3157894736842103E-2</v>
      </c>
      <c r="D117" s="9">
        <f t="shared" ref="D117:G117" si="116">AVERAGE(D109,D110)/0.95</f>
        <v>4.8947368421052635E-2</v>
      </c>
      <c r="E117" s="9">
        <f t="shared" si="116"/>
        <v>3.1578947368421054E-2</v>
      </c>
      <c r="F117" s="9">
        <f t="shared" si="116"/>
        <v>2.8421052631578948E-2</v>
      </c>
      <c r="G117" s="9">
        <f t="shared" si="116"/>
        <v>1.3684210526315792E-2</v>
      </c>
      <c r="H117" s="9"/>
      <c r="I117" s="2">
        <v>3</v>
      </c>
      <c r="J117" s="9">
        <f>AVERAGE(J109,J110)/0.95</f>
        <v>5.842105263157895E-2</v>
      </c>
      <c r="K117" s="9">
        <f t="shared" ref="K117:N117" si="117">AVERAGE(K109,K110)/0.95</f>
        <v>7.2105263157894742E-2</v>
      </c>
      <c r="L117" s="9">
        <f t="shared" si="117"/>
        <v>3.1578947368421054E-2</v>
      </c>
      <c r="M117" s="9">
        <f t="shared" si="117"/>
        <v>3.7894736842105259E-2</v>
      </c>
      <c r="N117" s="9">
        <f t="shared" si="117"/>
        <v>3.4736842105263163E-2</v>
      </c>
    </row>
    <row r="118" spans="1:36" x14ac:dyDescent="0.3">
      <c r="B118" t="s">
        <v>25</v>
      </c>
      <c r="C118" s="9">
        <f>AVERAGE(C115:C117)</f>
        <v>3.5263157894736843E-2</v>
      </c>
      <c r="D118" s="9">
        <f t="shared" ref="D118" si="118">AVERAGE(D115:D117)</f>
        <v>3.7368421052631579E-2</v>
      </c>
      <c r="E118" s="9">
        <f t="shared" ref="E118" si="119">AVERAGE(E115:E117)</f>
        <v>3.1228070175438601E-2</v>
      </c>
      <c r="F118" s="9">
        <f t="shared" ref="F118" si="120">AVERAGE(F115:F117)</f>
        <v>2.7719298245614032E-2</v>
      </c>
      <c r="G118" s="9">
        <f t="shared" ref="G118" si="121">AVERAGE(G115:G117)</f>
        <v>3.0701754385964914E-2</v>
      </c>
      <c r="H118" s="9"/>
      <c r="I118" t="s">
        <v>25</v>
      </c>
      <c r="J118" s="9">
        <f>AVERAGE(J115:J117)</f>
        <v>4.7017543859649125E-2</v>
      </c>
      <c r="K118" s="9">
        <f t="shared" ref="K118" si="122">AVERAGE(K115:K117)</f>
        <v>5.5087719298245609E-2</v>
      </c>
      <c r="L118" s="9">
        <f t="shared" ref="L118" si="123">AVERAGE(L115:L117)</f>
        <v>3.9122807017543858E-2</v>
      </c>
      <c r="M118" s="9">
        <f t="shared" ref="M118" si="124">AVERAGE(M115:M117)</f>
        <v>4.4210526315789478E-2</v>
      </c>
      <c r="N118" s="9">
        <f t="shared" ref="N118" si="125">AVERAGE(N115:N117)</f>
        <v>5.0350877192982459E-2</v>
      </c>
    </row>
    <row r="121" spans="1:36" ht="15.6" x14ac:dyDescent="0.35">
      <c r="A121">
        <v>3</v>
      </c>
      <c r="B121" s="6" t="s">
        <v>27</v>
      </c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Q121" s="6" t="s">
        <v>28</v>
      </c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</row>
    <row r="122" spans="1:36" x14ac:dyDescent="0.3">
      <c r="B122" t="s">
        <v>18</v>
      </c>
      <c r="C122">
        <v>0</v>
      </c>
      <c r="D122">
        <v>20</v>
      </c>
      <c r="E122">
        <v>100</v>
      </c>
      <c r="F122">
        <v>500</v>
      </c>
      <c r="G122">
        <v>1000</v>
      </c>
      <c r="I122" t="s">
        <v>18</v>
      </c>
      <c r="J122">
        <v>0</v>
      </c>
      <c r="K122">
        <v>20</v>
      </c>
      <c r="L122">
        <v>100</v>
      </c>
      <c r="M122">
        <v>500</v>
      </c>
      <c r="N122">
        <v>1000</v>
      </c>
      <c r="Q122" t="s">
        <v>29</v>
      </c>
      <c r="R122" t="s">
        <v>6</v>
      </c>
      <c r="S122" t="s">
        <v>7</v>
      </c>
      <c r="T122" t="s">
        <v>8</v>
      </c>
      <c r="U122" t="s">
        <v>9</v>
      </c>
      <c r="V122" t="s">
        <v>10</v>
      </c>
      <c r="X122" t="s">
        <v>29</v>
      </c>
      <c r="Y122" t="s">
        <v>11</v>
      </c>
      <c r="Z122" t="s">
        <v>12</v>
      </c>
      <c r="AA122" t="s">
        <v>13</v>
      </c>
      <c r="AB122" t="s">
        <v>14</v>
      </c>
      <c r="AC122" t="s">
        <v>15</v>
      </c>
    </row>
    <row r="123" spans="1:36" x14ac:dyDescent="0.3">
      <c r="B123" t="s">
        <v>30</v>
      </c>
      <c r="C123" s="3">
        <f t="shared" ref="C123:G124" si="126">R123*50</f>
        <v>9.3000000000000007</v>
      </c>
      <c r="D123" s="3">
        <f t="shared" si="126"/>
        <v>9.15</v>
      </c>
      <c r="E123" s="3">
        <f t="shared" si="126"/>
        <v>9.35</v>
      </c>
      <c r="F123" s="3">
        <f t="shared" si="126"/>
        <v>9.85</v>
      </c>
      <c r="G123" s="3">
        <f t="shared" si="126"/>
        <v>9.35</v>
      </c>
      <c r="H123" s="3"/>
      <c r="I123" t="s">
        <v>31</v>
      </c>
      <c r="J123" s="3">
        <f t="shared" ref="J123:N124" si="127">Y123*50</f>
        <v>9.4</v>
      </c>
      <c r="K123" s="3">
        <f t="shared" si="127"/>
        <v>9.5</v>
      </c>
      <c r="L123" s="3">
        <f t="shared" si="127"/>
        <v>9.65</v>
      </c>
      <c r="M123" s="3">
        <f t="shared" si="127"/>
        <v>9.4499999999999993</v>
      </c>
      <c r="N123" s="3">
        <f t="shared" si="127"/>
        <v>8.7999999999999989</v>
      </c>
      <c r="Q123" t="s">
        <v>30</v>
      </c>
      <c r="R123" s="9">
        <v>0.186</v>
      </c>
      <c r="S123" s="9">
        <v>0.183</v>
      </c>
      <c r="T123" s="9">
        <v>0.187</v>
      </c>
      <c r="U123" s="9">
        <v>0.19700000000000001</v>
      </c>
      <c r="V123" s="9">
        <v>0.187</v>
      </c>
      <c r="W123" s="9"/>
      <c r="X123" t="s">
        <v>31</v>
      </c>
      <c r="Y123" s="9">
        <v>0.188</v>
      </c>
      <c r="Z123" s="9">
        <v>0.19</v>
      </c>
      <c r="AA123" s="9">
        <v>0.193</v>
      </c>
      <c r="AB123" s="9">
        <v>0.189</v>
      </c>
      <c r="AC123" s="9">
        <v>0.17599999999999999</v>
      </c>
      <c r="AF123" s="13"/>
    </row>
    <row r="124" spans="1:36" x14ac:dyDescent="0.3">
      <c r="B124" t="s">
        <v>32</v>
      </c>
      <c r="C124" s="3">
        <f t="shared" si="126"/>
        <v>9.4499999999999993</v>
      </c>
      <c r="D124" s="3">
        <f t="shared" si="126"/>
        <v>9.4499999999999993</v>
      </c>
      <c r="E124" s="3">
        <f t="shared" si="126"/>
        <v>8.9499999999999993</v>
      </c>
      <c r="F124" s="3">
        <f t="shared" si="126"/>
        <v>10</v>
      </c>
      <c r="G124" s="3">
        <f t="shared" si="126"/>
        <v>9.85</v>
      </c>
      <c r="H124" s="3"/>
      <c r="I124" t="s">
        <v>33</v>
      </c>
      <c r="J124" s="3">
        <f t="shared" si="127"/>
        <v>9.5500000000000007</v>
      </c>
      <c r="K124" s="3">
        <f t="shared" si="127"/>
        <v>9.1999999999999993</v>
      </c>
      <c r="L124" s="3">
        <f t="shared" si="127"/>
        <v>9.4499999999999993</v>
      </c>
      <c r="M124" s="3">
        <f t="shared" si="127"/>
        <v>9.4499999999999993</v>
      </c>
      <c r="N124" s="3">
        <f t="shared" si="127"/>
        <v>8.9499999999999993</v>
      </c>
      <c r="Q124" t="s">
        <v>32</v>
      </c>
      <c r="R124" s="9">
        <v>0.189</v>
      </c>
      <c r="S124" s="9">
        <v>0.189</v>
      </c>
      <c r="T124" s="9">
        <v>0.17899999999999999</v>
      </c>
      <c r="U124" s="9">
        <v>0.2</v>
      </c>
      <c r="V124" s="9">
        <v>0.19700000000000001</v>
      </c>
      <c r="W124" s="9"/>
      <c r="X124" t="s">
        <v>33</v>
      </c>
      <c r="Y124" s="9">
        <v>0.191</v>
      </c>
      <c r="Z124" s="9">
        <v>0.184</v>
      </c>
      <c r="AA124" s="9">
        <v>0.189</v>
      </c>
      <c r="AB124" s="9">
        <v>0.189</v>
      </c>
      <c r="AC124" s="9">
        <v>0.17899999999999999</v>
      </c>
      <c r="AF124" s="13"/>
    </row>
    <row r="125" spans="1:36" x14ac:dyDescent="0.3">
      <c r="B125" t="s">
        <v>25</v>
      </c>
      <c r="C125" s="3">
        <f>AVERAGE(C123:C124)</f>
        <v>9.375</v>
      </c>
      <c r="D125" s="3">
        <f t="shared" ref="D125" si="128">AVERAGE(D123:D124)</f>
        <v>9.3000000000000007</v>
      </c>
      <c r="E125" s="3">
        <f t="shared" ref="E125" si="129">AVERAGE(E123:E124)</f>
        <v>9.1499999999999986</v>
      </c>
      <c r="F125" s="3">
        <f t="shared" ref="F125" si="130">AVERAGE(F123:F124)</f>
        <v>9.9250000000000007</v>
      </c>
      <c r="G125" s="3">
        <f t="shared" ref="G125" si="131">AVERAGE(G123:G124)</f>
        <v>9.6</v>
      </c>
      <c r="H125" s="3"/>
      <c r="I125" t="s">
        <v>25</v>
      </c>
      <c r="J125" s="3">
        <f>AVERAGE(J123:J124)</f>
        <v>9.4750000000000014</v>
      </c>
      <c r="K125" s="3">
        <f t="shared" ref="K125" si="132">AVERAGE(K123:K124)</f>
        <v>9.35</v>
      </c>
      <c r="L125" s="3">
        <f t="shared" ref="L125" si="133">AVERAGE(L123:L124)</f>
        <v>9.5500000000000007</v>
      </c>
      <c r="M125" s="3">
        <f t="shared" ref="M125" si="134">AVERAGE(M123:M124)</f>
        <v>9.4499999999999993</v>
      </c>
      <c r="N125" s="3">
        <f t="shared" ref="N125" si="135">AVERAGE(N123:N124)</f>
        <v>8.875</v>
      </c>
      <c r="S125" s="9"/>
      <c r="T125" s="9"/>
      <c r="U125" s="9"/>
      <c r="AB125" s="11"/>
      <c r="AC125" s="11"/>
      <c r="AD125" s="11"/>
      <c r="AE125" s="11"/>
      <c r="AF125" s="11"/>
      <c r="AG125" s="11"/>
      <c r="AI125" s="11"/>
      <c r="AJ125" s="11"/>
    </row>
    <row r="126" spans="1:36" x14ac:dyDescent="0.3">
      <c r="AB126" s="11"/>
      <c r="AC126" s="11"/>
      <c r="AD126" s="11"/>
      <c r="AE126" s="11"/>
      <c r="AF126" s="11"/>
      <c r="AG126" s="11"/>
      <c r="AI126" s="11"/>
      <c r="AJ126" s="11"/>
    </row>
    <row r="127" spans="1:36" ht="15.6" x14ac:dyDescent="0.35">
      <c r="A127">
        <v>4</v>
      </c>
      <c r="B127" s="6" t="s">
        <v>45</v>
      </c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</row>
    <row r="128" spans="1:36" x14ac:dyDescent="0.3">
      <c r="B128" t="s">
        <v>18</v>
      </c>
      <c r="C128">
        <v>0</v>
      </c>
      <c r="D128">
        <v>20</v>
      </c>
      <c r="E128">
        <v>100</v>
      </c>
      <c r="F128">
        <v>500</v>
      </c>
      <c r="G128">
        <v>1000</v>
      </c>
      <c r="I128" t="s">
        <v>18</v>
      </c>
      <c r="J128">
        <v>0</v>
      </c>
      <c r="K128">
        <v>20</v>
      </c>
      <c r="L128">
        <v>100</v>
      </c>
      <c r="M128">
        <v>500</v>
      </c>
      <c r="N128">
        <v>1000</v>
      </c>
    </row>
    <row r="129" spans="1:15" x14ac:dyDescent="0.3">
      <c r="B129" s="2">
        <v>1</v>
      </c>
      <c r="C129" s="9">
        <f>C115*10</f>
        <v>0.24210526315789474</v>
      </c>
      <c r="D129" s="9">
        <f t="shared" ref="D129:G129" si="136">D115*10</f>
        <v>0.23684210526315791</v>
      </c>
      <c r="E129" s="9">
        <f t="shared" si="136"/>
        <v>0.36315789473684218</v>
      </c>
      <c r="F129" s="9">
        <f t="shared" si="136"/>
        <v>0.30526315789473685</v>
      </c>
      <c r="G129" s="9">
        <f t="shared" si="136"/>
        <v>0.54210526315789476</v>
      </c>
      <c r="H129" s="9"/>
      <c r="I129" s="2">
        <v>1</v>
      </c>
      <c r="J129" s="9">
        <f>J115*10</f>
        <v>0.43157894736842112</v>
      </c>
      <c r="K129" s="9">
        <f t="shared" ref="K129:N129" si="137">K115*10</f>
        <v>0.46842105263157896</v>
      </c>
      <c r="L129" s="9">
        <f t="shared" si="137"/>
        <v>0.4631578947368421</v>
      </c>
      <c r="M129" s="9">
        <f t="shared" si="137"/>
        <v>0.34736842105263166</v>
      </c>
      <c r="N129" s="9">
        <f t="shared" si="137"/>
        <v>0.62105263157894741</v>
      </c>
    </row>
    <row r="130" spans="1:15" x14ac:dyDescent="0.3">
      <c r="B130" s="2">
        <v>2</v>
      </c>
      <c r="C130" s="9">
        <f>C116*10</f>
        <v>0.38421052631578956</v>
      </c>
      <c r="D130" s="9">
        <f t="shared" ref="D130:G130" si="138">D116*10</f>
        <v>0.39473684210526316</v>
      </c>
      <c r="E130" s="9">
        <f t="shared" si="138"/>
        <v>0.25789473684210529</v>
      </c>
      <c r="F130" s="9">
        <f t="shared" si="138"/>
        <v>0.24210526315789474</v>
      </c>
      <c r="G130" s="9">
        <f t="shared" si="138"/>
        <v>0.24210526315789474</v>
      </c>
      <c r="H130" s="9"/>
      <c r="I130" s="2">
        <v>2</v>
      </c>
      <c r="J130" s="9">
        <f>J116*10</f>
        <v>0.39473684210526316</v>
      </c>
      <c r="K130" s="9">
        <f t="shared" ref="K130:N130" si="139">K116*10</f>
        <v>0.4631578947368421</v>
      </c>
      <c r="L130" s="9">
        <f t="shared" si="139"/>
        <v>0.39473684210526316</v>
      </c>
      <c r="M130" s="9">
        <f t="shared" si="139"/>
        <v>0.6</v>
      </c>
      <c r="N130" s="9">
        <f t="shared" si="139"/>
        <v>0.54210526315789476</v>
      </c>
    </row>
    <row r="131" spans="1:15" x14ac:dyDescent="0.3">
      <c r="B131" s="2">
        <v>3</v>
      </c>
      <c r="C131" s="9">
        <f>C117*10</f>
        <v>0.43157894736842106</v>
      </c>
      <c r="D131" s="9">
        <f>D117*10</f>
        <v>0.48947368421052634</v>
      </c>
      <c r="E131" s="9">
        <f t="shared" ref="E131:G131" si="140">E117*10</f>
        <v>0.31578947368421051</v>
      </c>
      <c r="F131" s="9">
        <f t="shared" si="140"/>
        <v>0.28421052631578947</v>
      </c>
      <c r="G131" s="9">
        <f t="shared" si="140"/>
        <v>0.13684210526315793</v>
      </c>
      <c r="H131" s="9"/>
      <c r="I131" s="2">
        <v>3</v>
      </c>
      <c r="J131" s="9">
        <f>J117*10</f>
        <v>0.58421052631578951</v>
      </c>
      <c r="K131" s="9">
        <f t="shared" ref="K131:N131" si="141">K117*10</f>
        <v>0.72105263157894739</v>
      </c>
      <c r="L131" s="9">
        <f t="shared" si="141"/>
        <v>0.31578947368421051</v>
      </c>
      <c r="M131" s="9">
        <f t="shared" si="141"/>
        <v>0.37894736842105259</v>
      </c>
      <c r="N131" s="9">
        <f t="shared" si="141"/>
        <v>0.34736842105263166</v>
      </c>
    </row>
    <row r="132" spans="1:15" x14ac:dyDescent="0.3">
      <c r="B132" t="s">
        <v>25</v>
      </c>
      <c r="C132" s="9">
        <f>AVERAGE(C129:C131)</f>
        <v>0.35263157894736841</v>
      </c>
      <c r="D132" s="9">
        <f t="shared" ref="D132" si="142">AVERAGE(D129:D131)</f>
        <v>0.37368421052631579</v>
      </c>
      <c r="E132" s="9">
        <f t="shared" ref="E132" si="143">AVERAGE(E129:E131)</f>
        <v>0.31228070175438599</v>
      </c>
      <c r="F132" s="9">
        <f t="shared" ref="F132" si="144">AVERAGE(F129:F131)</f>
        <v>0.27719298245614038</v>
      </c>
      <c r="G132" s="9">
        <f t="shared" ref="G132" si="145">AVERAGE(G129:G131)</f>
        <v>0.30701754385964913</v>
      </c>
      <c r="H132" s="9"/>
      <c r="I132" t="s">
        <v>25</v>
      </c>
      <c r="J132" s="9">
        <f>AVERAGE(J129:J131)</f>
        <v>0.4701754385964913</v>
      </c>
      <c r="K132" s="9">
        <f t="shared" ref="K132" si="146">AVERAGE(K129:K131)</f>
        <v>0.55087719298245619</v>
      </c>
      <c r="L132" s="9">
        <f t="shared" ref="L132" si="147">AVERAGE(L129:L131)</f>
        <v>0.39122807017543854</v>
      </c>
      <c r="M132" s="9">
        <f t="shared" ref="M132" si="148">AVERAGE(M129:M131)</f>
        <v>0.44210526315789478</v>
      </c>
      <c r="N132" s="9">
        <f t="shared" ref="N132" si="149">AVERAGE(N129:N131)</f>
        <v>0.50350877192982457</v>
      </c>
    </row>
    <row r="134" spans="1:15" x14ac:dyDescent="0.3">
      <c r="A134">
        <v>5</v>
      </c>
      <c r="B134" s="7" t="s">
        <v>34</v>
      </c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</row>
    <row r="135" spans="1:15" x14ac:dyDescent="0.3">
      <c r="B135" t="s">
        <v>18</v>
      </c>
      <c r="C135">
        <v>0</v>
      </c>
      <c r="D135">
        <v>20</v>
      </c>
      <c r="E135">
        <v>100</v>
      </c>
      <c r="F135">
        <v>500</v>
      </c>
      <c r="G135">
        <v>1000</v>
      </c>
      <c r="I135" t="s">
        <v>18</v>
      </c>
      <c r="J135">
        <v>0</v>
      </c>
      <c r="K135">
        <v>20</v>
      </c>
      <c r="L135">
        <v>100</v>
      </c>
      <c r="M135">
        <v>500</v>
      </c>
      <c r="N135">
        <v>1000</v>
      </c>
    </row>
    <row r="136" spans="1:15" x14ac:dyDescent="0.3">
      <c r="B136" s="2">
        <v>1</v>
      </c>
      <c r="C136" s="3">
        <f>(1-(C129/C125))*100</f>
        <v>97.417543859649129</v>
      </c>
      <c r="D136" s="3">
        <f t="shared" ref="D136:F136" si="150">(1-(D129/D125))*100</f>
        <v>97.453310696095073</v>
      </c>
      <c r="E136" s="3">
        <f t="shared" si="150"/>
        <v>96.031061259706647</v>
      </c>
      <c r="F136" s="3">
        <f t="shared" si="150"/>
        <v>96.924300676123551</v>
      </c>
      <c r="G136" s="3">
        <f>(1-(G129/G125))*100</f>
        <v>94.353070175438589</v>
      </c>
      <c r="H136" s="3"/>
      <c r="I136" s="2">
        <v>1</v>
      </c>
      <c r="J136" s="3">
        <f>(1-(J129/J125))*100</f>
        <v>95.445077072628806</v>
      </c>
      <c r="K136" s="3">
        <f t="shared" ref="K136:N136" si="151">(1-(K129/K125))*100</f>
        <v>94.990149169715735</v>
      </c>
      <c r="L136" s="3">
        <f t="shared" si="151"/>
        <v>95.150179112703228</v>
      </c>
      <c r="M136" s="3">
        <f t="shared" si="151"/>
        <v>96.324143692564746</v>
      </c>
      <c r="N136" s="3">
        <f t="shared" si="151"/>
        <v>93.002223869532983</v>
      </c>
    </row>
    <row r="137" spans="1:15" x14ac:dyDescent="0.3">
      <c r="B137" s="2">
        <v>2</v>
      </c>
      <c r="C137" s="3">
        <f>(1-(C130/C125))*100</f>
        <v>95.901754385964907</v>
      </c>
      <c r="D137" s="3">
        <f t="shared" ref="D137:G137" si="152">(1-(D130/D125))*100</f>
        <v>95.755517826825127</v>
      </c>
      <c r="E137" s="3">
        <f t="shared" si="152"/>
        <v>97.181478285878626</v>
      </c>
      <c r="F137" s="3">
        <f t="shared" si="152"/>
        <v>97.560652260373857</v>
      </c>
      <c r="G137" s="3">
        <f t="shared" si="152"/>
        <v>97.478070175438589</v>
      </c>
      <c r="H137" s="3"/>
      <c r="I137" s="2">
        <v>2</v>
      </c>
      <c r="J137" s="3">
        <f>(1-(J130/J125))*100</f>
        <v>95.833911956672679</v>
      </c>
      <c r="K137" s="3">
        <f t="shared" ref="K137:N137" si="153">(1-(K130/K125))*100</f>
        <v>95.046439628482972</v>
      </c>
      <c r="L137" s="3">
        <f t="shared" si="153"/>
        <v>95.866629925599341</v>
      </c>
      <c r="M137" s="3">
        <f t="shared" si="153"/>
        <v>93.650793650793645</v>
      </c>
      <c r="N137" s="3">
        <f t="shared" si="153"/>
        <v>93.891771682727949</v>
      </c>
      <c r="O137" s="3"/>
    </row>
    <row r="138" spans="1:15" x14ac:dyDescent="0.3">
      <c r="B138" s="2">
        <v>3</v>
      </c>
      <c r="C138" s="3">
        <f>(1-(C131/C125))*100</f>
        <v>95.396491228070175</v>
      </c>
      <c r="D138" s="3">
        <f t="shared" ref="D138:G138" si="154">(1-(D131/D125))*100</f>
        <v>94.736842105263165</v>
      </c>
      <c r="E138" s="3">
        <f t="shared" si="154"/>
        <v>96.548748921484034</v>
      </c>
      <c r="F138" s="3">
        <f t="shared" si="154"/>
        <v>97.136417870873657</v>
      </c>
      <c r="G138" s="3">
        <f t="shared" si="154"/>
        <v>98.574561403508781</v>
      </c>
      <c r="H138" s="3"/>
      <c r="I138" s="2">
        <v>3</v>
      </c>
      <c r="J138" s="3">
        <f>(1-(J131/J125))*100</f>
        <v>93.834189695875565</v>
      </c>
      <c r="K138" s="3">
        <f t="shared" ref="K138:N138" si="155">(1-(K131/K125))*100</f>
        <v>92.288207148888262</v>
      </c>
      <c r="L138" s="3">
        <f t="shared" si="155"/>
        <v>96.693303940479467</v>
      </c>
      <c r="M138" s="3">
        <f t="shared" si="155"/>
        <v>95.989974937343362</v>
      </c>
      <c r="N138" s="3">
        <f t="shared" si="155"/>
        <v>96.085989621942176</v>
      </c>
      <c r="O138" s="3"/>
    </row>
    <row r="139" spans="1:15" x14ac:dyDescent="0.3">
      <c r="B139" t="s">
        <v>25</v>
      </c>
      <c r="C139" s="20">
        <f>AVERAGE(C136:C138)</f>
        <v>96.23859649122808</v>
      </c>
      <c r="D139" s="20">
        <f t="shared" ref="D139" si="156">AVERAGE(D136:D138)</f>
        <v>95.981890209394464</v>
      </c>
      <c r="E139" s="20">
        <f t="shared" ref="E139" si="157">AVERAGE(E136:E138)</f>
        <v>96.587096155689778</v>
      </c>
      <c r="F139" s="20">
        <f t="shared" ref="F139" si="158">AVERAGE(F136:F138)</f>
        <v>97.207123602457003</v>
      </c>
      <c r="G139" s="20">
        <f t="shared" ref="G139" si="159">AVERAGE(G136:G138)</f>
        <v>96.80190058479532</v>
      </c>
      <c r="H139" s="3"/>
      <c r="I139" t="s">
        <v>25</v>
      </c>
      <c r="J139" s="20">
        <f>(1-(J132/J125))*100</f>
        <v>95.037726241725679</v>
      </c>
      <c r="K139" s="20">
        <f t="shared" ref="K139:N139" si="160">(1-(K132/K125))*100</f>
        <v>94.108265315695661</v>
      </c>
      <c r="L139" s="20">
        <f t="shared" si="160"/>
        <v>95.90337099292735</v>
      </c>
      <c r="M139" s="20">
        <f t="shared" si="160"/>
        <v>95.32163742690058</v>
      </c>
      <c r="N139" s="20">
        <f t="shared" si="160"/>
        <v>94.326661724734379</v>
      </c>
      <c r="O139" s="3"/>
    </row>
    <row r="141" spans="1:15" x14ac:dyDescent="0.3">
      <c r="B141" t="s">
        <v>25</v>
      </c>
      <c r="C141" s="23">
        <f>AVERAGE(C139,J139)</f>
        <v>95.638161366476879</v>
      </c>
      <c r="D141" s="23">
        <f>AVERAGE(D139,K139)</f>
        <v>95.045077762545063</v>
      </c>
      <c r="E141" s="23">
        <f t="shared" ref="E141" si="161">AVERAGE(E139,L139)</f>
        <v>96.245233574308571</v>
      </c>
      <c r="F141" s="23">
        <f t="shared" ref="F141" si="162">AVERAGE(F139,M139)</f>
        <v>96.264380514678791</v>
      </c>
      <c r="G141" s="23">
        <f t="shared" ref="G141" si="163">AVERAGE(G139,N139)</f>
        <v>95.564281154764842</v>
      </c>
    </row>
    <row r="142" spans="1:15" x14ac:dyDescent="0.3">
      <c r="B142" s="14" t="s">
        <v>35</v>
      </c>
      <c r="C142" s="4">
        <f>_xlfn.STDEV.S(C139,J139)</f>
        <v>0.84914349674832901</v>
      </c>
      <c r="D142" s="4">
        <f t="shared" ref="D142" si="164">_xlfn.STDEV.S(D139,K139)</f>
        <v>1.3248528677343481</v>
      </c>
      <c r="E142" s="4">
        <f t="shared" ref="E142" si="165">_xlfn.STDEV.S(E139,L139)</f>
        <v>0.48346669905718903</v>
      </c>
      <c r="F142" s="4">
        <f t="shared" ref="F142" si="166">_xlfn.STDEV.S(F139,M139)</f>
        <v>1.3332400605694359</v>
      </c>
      <c r="G142" s="4">
        <f t="shared" ref="G142" si="167">_xlfn.STDEV.S(G139,N139)</f>
        <v>1.750258183005551</v>
      </c>
    </row>
    <row r="145" spans="1:21" ht="18" thickBot="1" x14ac:dyDescent="0.4">
      <c r="B145" s="5" t="s">
        <v>39</v>
      </c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</row>
    <row r="146" spans="1:21" ht="16.2" thickTop="1" x14ac:dyDescent="0.35">
      <c r="A146">
        <v>1</v>
      </c>
      <c r="B146" s="6" t="s">
        <v>17</v>
      </c>
      <c r="C146" s="7"/>
      <c r="D146" s="7"/>
      <c r="E146" s="7"/>
      <c r="F146" s="7"/>
      <c r="G146" s="7"/>
      <c r="H146" s="7"/>
      <c r="I146" s="8"/>
      <c r="J146" s="7"/>
      <c r="K146" s="7"/>
      <c r="L146" s="7"/>
      <c r="M146" s="7"/>
      <c r="N146" s="7"/>
    </row>
    <row r="147" spans="1:21" x14ac:dyDescent="0.3">
      <c r="B147" t="s">
        <v>18</v>
      </c>
      <c r="C147">
        <v>0</v>
      </c>
      <c r="D147">
        <v>20</v>
      </c>
      <c r="E147">
        <v>100</v>
      </c>
      <c r="F147">
        <v>500</v>
      </c>
      <c r="G147">
        <v>1000</v>
      </c>
      <c r="I147" t="s">
        <v>18</v>
      </c>
      <c r="J147">
        <v>0</v>
      </c>
      <c r="K147">
        <v>20</v>
      </c>
      <c r="L147">
        <v>100</v>
      </c>
      <c r="M147">
        <v>500</v>
      </c>
      <c r="N147">
        <v>1000</v>
      </c>
    </row>
    <row r="148" spans="1:21" x14ac:dyDescent="0.3">
      <c r="B148" t="s">
        <v>19</v>
      </c>
      <c r="C148" s="9">
        <v>6.6000000000000003E-2</v>
      </c>
      <c r="D148">
        <v>0.159</v>
      </c>
      <c r="E148">
        <v>5.3999999999999999E-2</v>
      </c>
      <c r="F148">
        <v>0.08</v>
      </c>
      <c r="G148">
        <v>9.7000000000000003E-2</v>
      </c>
      <c r="H148" s="9"/>
      <c r="I148" t="s">
        <v>19</v>
      </c>
      <c r="J148" s="9">
        <v>0.123</v>
      </c>
      <c r="K148">
        <v>0.14899999999999999</v>
      </c>
      <c r="L148">
        <v>0.188</v>
      </c>
      <c r="M148">
        <v>0.1</v>
      </c>
      <c r="N148">
        <v>7.3999999999999996E-2</v>
      </c>
    </row>
    <row r="149" spans="1:21" x14ac:dyDescent="0.3">
      <c r="B149" t="s">
        <v>20</v>
      </c>
      <c r="C149" s="9">
        <v>0.151</v>
      </c>
      <c r="D149">
        <v>0.15</v>
      </c>
      <c r="E149">
        <v>0.13900000000000001</v>
      </c>
      <c r="F149">
        <v>0.157</v>
      </c>
      <c r="G149">
        <v>9.5000000000000001E-2</v>
      </c>
      <c r="H149" s="9"/>
      <c r="I149" t="s">
        <v>20</v>
      </c>
      <c r="J149" s="9">
        <v>0.184</v>
      </c>
      <c r="K149">
        <v>0.17799999999999999</v>
      </c>
      <c r="L149">
        <v>0.30599999999999999</v>
      </c>
      <c r="M149">
        <v>0.1</v>
      </c>
      <c r="N149">
        <v>0.11600000000000001</v>
      </c>
    </row>
    <row r="150" spans="1:21" x14ac:dyDescent="0.3">
      <c r="B150" t="s">
        <v>21</v>
      </c>
      <c r="C150" s="9">
        <v>0.22</v>
      </c>
      <c r="D150">
        <v>0.1</v>
      </c>
      <c r="E150">
        <v>2.4E-2</v>
      </c>
      <c r="F150">
        <v>0.159</v>
      </c>
      <c r="G150">
        <v>9.6000000000000002E-2</v>
      </c>
      <c r="H150" s="9"/>
      <c r="I150" t="s">
        <v>21</v>
      </c>
      <c r="J150" s="9">
        <v>4.8000000000000001E-2</v>
      </c>
      <c r="K150">
        <v>3.7999999999999999E-2</v>
      </c>
      <c r="L150">
        <v>4.2000000000000003E-2</v>
      </c>
      <c r="M150">
        <v>0.122</v>
      </c>
      <c r="N150">
        <v>2.8000000000000001E-2</v>
      </c>
    </row>
    <row r="151" spans="1:21" x14ac:dyDescent="0.3">
      <c r="B151" t="s">
        <v>22</v>
      </c>
      <c r="C151" s="9">
        <v>0.16400000000000001</v>
      </c>
      <c r="D151">
        <v>6.2E-2</v>
      </c>
      <c r="E151">
        <v>7.5999999999999998E-2</v>
      </c>
      <c r="F151">
        <v>0.112</v>
      </c>
      <c r="G151">
        <v>9.7000000000000003E-2</v>
      </c>
      <c r="H151" s="9"/>
      <c r="I151" t="s">
        <v>22</v>
      </c>
      <c r="J151" s="9">
        <v>0.10199999999999999</v>
      </c>
      <c r="K151">
        <v>5.8000000000000003E-2</v>
      </c>
      <c r="L151">
        <v>0.121</v>
      </c>
      <c r="M151">
        <v>0.17899999999999999</v>
      </c>
      <c r="N151">
        <v>4.2999999999999997E-2</v>
      </c>
    </row>
    <row r="152" spans="1:21" x14ac:dyDescent="0.3">
      <c r="B152" t="s">
        <v>23</v>
      </c>
      <c r="C152" s="9">
        <v>0.11899999999999999</v>
      </c>
      <c r="D152">
        <v>4.3999999999999997E-2</v>
      </c>
      <c r="E152">
        <v>0.128</v>
      </c>
      <c r="F152">
        <v>0.10100000000000001</v>
      </c>
      <c r="G152">
        <v>0.109</v>
      </c>
      <c r="H152" s="9"/>
      <c r="I152" t="s">
        <v>23</v>
      </c>
      <c r="J152" s="9">
        <v>5.3999999999999999E-2</v>
      </c>
      <c r="K152">
        <v>7.4999999999999997E-2</v>
      </c>
      <c r="L152">
        <v>6.7000000000000004E-2</v>
      </c>
      <c r="M152">
        <v>0.13200000000000001</v>
      </c>
      <c r="N152">
        <v>6.7000000000000004E-2</v>
      </c>
      <c r="P152" s="10"/>
    </row>
    <row r="153" spans="1:21" x14ac:dyDescent="0.3">
      <c r="B153" t="s">
        <v>24</v>
      </c>
      <c r="C153" s="9">
        <v>0.252</v>
      </c>
      <c r="D153">
        <v>6.5000000000000002E-2</v>
      </c>
      <c r="E153">
        <v>0.13800000000000001</v>
      </c>
      <c r="F153">
        <v>0.14699999999999999</v>
      </c>
      <c r="G153">
        <v>0.11700000000000001</v>
      </c>
      <c r="H153" s="9"/>
      <c r="I153" t="s">
        <v>24</v>
      </c>
      <c r="J153" s="9">
        <v>8.4000000000000005E-2</v>
      </c>
      <c r="K153">
        <v>9.9000000000000005E-2</v>
      </c>
      <c r="L153">
        <v>8.2000000000000003E-2</v>
      </c>
      <c r="M153">
        <v>0.14699999999999999</v>
      </c>
      <c r="N153">
        <v>8.7999999999999995E-2</v>
      </c>
      <c r="P153" s="12"/>
    </row>
    <row r="154" spans="1:21" x14ac:dyDescent="0.3">
      <c r="B154" t="s">
        <v>25</v>
      </c>
      <c r="C154" s="9">
        <f t="shared" ref="C154" si="168">AVERAGE(C148:C153)</f>
        <v>0.16200000000000001</v>
      </c>
      <c r="D154" s="9">
        <f t="shared" ref="D154" si="169">AVERAGE(D148:D153)</f>
        <v>9.6666666666666679E-2</v>
      </c>
      <c r="E154" s="9">
        <f t="shared" ref="E154" si="170">AVERAGE(E148:E153)</f>
        <v>9.3166666666666662E-2</v>
      </c>
      <c r="F154" s="9">
        <f t="shared" ref="F154" si="171">AVERAGE(F148:F153)</f>
        <v>0.126</v>
      </c>
      <c r="G154" s="9">
        <f t="shared" ref="G154" si="172">AVERAGE(G148:G153)</f>
        <v>0.10183333333333333</v>
      </c>
      <c r="H154" s="9"/>
      <c r="I154" t="s">
        <v>25</v>
      </c>
      <c r="J154" s="9">
        <f>AVERAGE(J148:J153)</f>
        <v>9.9166666666666667E-2</v>
      </c>
      <c r="K154" s="9">
        <f t="shared" ref="K154" si="173">AVERAGE(K148:K153)</f>
        <v>9.9499999999999991E-2</v>
      </c>
      <c r="L154" s="9">
        <f t="shared" ref="L154" si="174">AVERAGE(L148:L153)</f>
        <v>0.13433333333333333</v>
      </c>
      <c r="M154" s="9">
        <f t="shared" ref="M154" si="175">AVERAGE(M148:M153)</f>
        <v>0.13</v>
      </c>
      <c r="N154" s="9">
        <f t="shared" ref="N154" si="176">AVERAGE(N148:N153)</f>
        <v>6.9333333333333344E-2</v>
      </c>
      <c r="P154" s="9"/>
      <c r="Q154" s="9"/>
      <c r="R154" s="9"/>
      <c r="S154" s="9"/>
      <c r="T154" s="9"/>
      <c r="U154" s="9"/>
    </row>
    <row r="156" spans="1:21" ht="15.6" x14ac:dyDescent="0.35">
      <c r="A156">
        <v>2</v>
      </c>
      <c r="B156" s="6" t="s">
        <v>26</v>
      </c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</row>
    <row r="157" spans="1:21" x14ac:dyDescent="0.3">
      <c r="B157" t="s">
        <v>18</v>
      </c>
      <c r="C157">
        <v>0</v>
      </c>
      <c r="D157">
        <v>20</v>
      </c>
      <c r="E157">
        <v>100</v>
      </c>
      <c r="F157">
        <v>500</v>
      </c>
      <c r="G157">
        <v>1000</v>
      </c>
      <c r="I157" t="s">
        <v>18</v>
      </c>
      <c r="J157">
        <v>0</v>
      </c>
      <c r="K157">
        <v>20</v>
      </c>
      <c r="L157">
        <v>100</v>
      </c>
      <c r="M157">
        <v>500</v>
      </c>
      <c r="N157">
        <v>1000</v>
      </c>
    </row>
    <row r="158" spans="1:21" x14ac:dyDescent="0.3">
      <c r="B158" s="2">
        <v>1</v>
      </c>
      <c r="C158" s="9">
        <f>AVERAGE(C148,C149)/0.95</f>
        <v>0.11421052631578948</v>
      </c>
      <c r="D158" s="9">
        <f t="shared" ref="D158:G158" si="177">AVERAGE(D148,D149)/0.95</f>
        <v>0.16263157894736843</v>
      </c>
      <c r="E158" s="9">
        <f t="shared" si="177"/>
        <v>0.10157894736842106</v>
      </c>
      <c r="F158" s="9">
        <f t="shared" si="177"/>
        <v>0.12473684210526316</v>
      </c>
      <c r="G158" s="9">
        <f t="shared" si="177"/>
        <v>0.10105263157894738</v>
      </c>
      <c r="H158" s="9"/>
      <c r="I158" s="2">
        <v>1</v>
      </c>
      <c r="J158" s="9">
        <f>AVERAGE(J148,J149)/0.95</f>
        <v>0.16157894736842104</v>
      </c>
      <c r="K158" s="9">
        <f t="shared" ref="K158:N158" si="178">AVERAGE(K148,K149)/0.95</f>
        <v>0.17210526315789473</v>
      </c>
      <c r="L158" s="9">
        <f t="shared" si="178"/>
        <v>0.26</v>
      </c>
      <c r="M158" s="9">
        <f t="shared" si="178"/>
        <v>0.10526315789473685</v>
      </c>
      <c r="N158" s="9">
        <f t="shared" si="178"/>
        <v>0.1</v>
      </c>
    </row>
    <row r="159" spans="1:21" x14ac:dyDescent="0.3">
      <c r="B159" s="2">
        <v>2</v>
      </c>
      <c r="C159" s="9">
        <f>AVERAGE(C150,C151)/0.95</f>
        <v>0.20210526315789476</v>
      </c>
      <c r="D159" s="9">
        <f t="shared" ref="D159:G159" si="179">AVERAGE(D150,D151)/0.95</f>
        <v>8.5263157894736846E-2</v>
      </c>
      <c r="E159" s="9">
        <f t="shared" si="179"/>
        <v>5.2631578947368425E-2</v>
      </c>
      <c r="F159" s="9">
        <f t="shared" si="179"/>
        <v>0.14263157894736844</v>
      </c>
      <c r="G159" s="9">
        <f t="shared" si="179"/>
        <v>0.10157894736842106</v>
      </c>
      <c r="H159" s="9"/>
      <c r="I159" s="2">
        <v>2</v>
      </c>
      <c r="J159" s="9">
        <f>AVERAGE(J150,J151)/0.95</f>
        <v>7.8947368421052627E-2</v>
      </c>
      <c r="K159" s="9">
        <f t="shared" ref="K159:N159" si="180">AVERAGE(K150,K151)/0.95</f>
        <v>5.052631578947369E-2</v>
      </c>
      <c r="L159" s="9">
        <f t="shared" si="180"/>
        <v>8.5789473684210527E-2</v>
      </c>
      <c r="M159" s="9">
        <f t="shared" si="180"/>
        <v>0.15842105263157896</v>
      </c>
      <c r="N159" s="9">
        <f t="shared" si="180"/>
        <v>3.7368421052631579E-2</v>
      </c>
    </row>
    <row r="160" spans="1:21" x14ac:dyDescent="0.3">
      <c r="B160" s="2">
        <v>3</v>
      </c>
      <c r="C160" s="9">
        <f>AVERAGE(C152,C153)/0.95</f>
        <v>0.19526315789473686</v>
      </c>
      <c r="D160" s="9">
        <f t="shared" ref="D160:G160" si="181">AVERAGE(D152,D153)/0.95</f>
        <v>5.7368421052631582E-2</v>
      </c>
      <c r="E160" s="9">
        <f t="shared" si="181"/>
        <v>0.14000000000000001</v>
      </c>
      <c r="F160" s="9">
        <f t="shared" si="181"/>
        <v>0.13052631578947368</v>
      </c>
      <c r="G160" s="9">
        <f t="shared" si="181"/>
        <v>0.11894736842105263</v>
      </c>
      <c r="H160" s="9"/>
      <c r="I160" s="2">
        <v>3</v>
      </c>
      <c r="J160" s="9">
        <f>AVERAGE(J152,J153)/0.95</f>
        <v>7.2631578947368436E-2</v>
      </c>
      <c r="K160" s="9">
        <f t="shared" ref="K160:N160" si="182">AVERAGE(K152,K153)/0.95</f>
        <v>9.1578947368421051E-2</v>
      </c>
      <c r="L160" s="9">
        <f t="shared" si="182"/>
        <v>7.8421052631578961E-2</v>
      </c>
      <c r="M160" s="9">
        <f t="shared" si="182"/>
        <v>0.14684210526315791</v>
      </c>
      <c r="N160" s="9">
        <f t="shared" si="182"/>
        <v>8.1578947368421056E-2</v>
      </c>
    </row>
    <row r="161" spans="1:36" x14ac:dyDescent="0.3">
      <c r="B161" t="s">
        <v>25</v>
      </c>
      <c r="C161" s="9">
        <f>AVERAGE(C158:C160)</f>
        <v>0.17052631578947372</v>
      </c>
      <c r="D161" s="9">
        <f t="shared" ref="D161" si="183">AVERAGE(D158:D160)</f>
        <v>0.10175438596491228</v>
      </c>
      <c r="E161" s="9">
        <f t="shared" ref="E161" si="184">AVERAGE(E158:E160)</f>
        <v>9.8070175438596488E-2</v>
      </c>
      <c r="F161" s="9">
        <f t="shared" ref="F161" si="185">AVERAGE(F158:F160)</f>
        <v>0.13263157894736843</v>
      </c>
      <c r="G161" s="9">
        <f t="shared" ref="G161" si="186">AVERAGE(G158:G160)</f>
        <v>0.10719298245614035</v>
      </c>
      <c r="H161" s="9"/>
      <c r="I161" t="s">
        <v>25</v>
      </c>
      <c r="J161" s="9">
        <f>AVERAGE(J158:J160)</f>
        <v>0.10438596491228069</v>
      </c>
      <c r="K161" s="9">
        <f t="shared" ref="K161" si="187">AVERAGE(K158:K160)</f>
        <v>0.10473684210526317</v>
      </c>
      <c r="L161" s="9">
        <f t="shared" ref="L161" si="188">AVERAGE(L158:L160)</f>
        <v>0.14140350877192984</v>
      </c>
      <c r="M161" s="9">
        <f t="shared" ref="M161" si="189">AVERAGE(M158:M160)</f>
        <v>0.1368421052631579</v>
      </c>
      <c r="N161" s="9">
        <f t="shared" ref="N161" si="190">AVERAGE(N158:N160)</f>
        <v>7.2982456140350885E-2</v>
      </c>
    </row>
    <row r="164" spans="1:36" ht="15.6" x14ac:dyDescent="0.35">
      <c r="A164">
        <v>3</v>
      </c>
      <c r="B164" s="6" t="s">
        <v>27</v>
      </c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Q164" s="6" t="s">
        <v>28</v>
      </c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</row>
    <row r="165" spans="1:36" x14ac:dyDescent="0.3">
      <c r="B165" t="s">
        <v>18</v>
      </c>
      <c r="C165">
        <v>0</v>
      </c>
      <c r="D165">
        <v>20</v>
      </c>
      <c r="E165">
        <v>100</v>
      </c>
      <c r="F165">
        <v>500</v>
      </c>
      <c r="G165">
        <v>1000</v>
      </c>
      <c r="I165" t="s">
        <v>18</v>
      </c>
      <c r="J165">
        <v>0</v>
      </c>
      <c r="K165">
        <v>20</v>
      </c>
      <c r="L165">
        <v>100</v>
      </c>
      <c r="M165">
        <v>500</v>
      </c>
      <c r="N165">
        <v>1000</v>
      </c>
      <c r="Q165" t="s">
        <v>29</v>
      </c>
      <c r="R165" t="s">
        <v>6</v>
      </c>
      <c r="S165" t="s">
        <v>7</v>
      </c>
      <c r="T165" t="s">
        <v>8</v>
      </c>
      <c r="U165" t="s">
        <v>9</v>
      </c>
      <c r="V165" t="s">
        <v>10</v>
      </c>
      <c r="X165" t="s">
        <v>29</v>
      </c>
      <c r="Y165" t="s">
        <v>11</v>
      </c>
      <c r="Z165" t="s">
        <v>12</v>
      </c>
      <c r="AA165" t="s">
        <v>13</v>
      </c>
      <c r="AB165" t="s">
        <v>14</v>
      </c>
      <c r="AC165" t="s">
        <v>15</v>
      </c>
    </row>
    <row r="166" spans="1:36" x14ac:dyDescent="0.3">
      <c r="B166" t="s">
        <v>30</v>
      </c>
      <c r="C166" s="3">
        <f t="shared" ref="C166:G167" si="191">R166*50</f>
        <v>8.4</v>
      </c>
      <c r="D166" s="3">
        <f t="shared" si="191"/>
        <v>9.35</v>
      </c>
      <c r="E166" s="3">
        <f t="shared" si="191"/>
        <v>9.6</v>
      </c>
      <c r="F166" s="3">
        <f t="shared" si="191"/>
        <v>8.1</v>
      </c>
      <c r="G166" s="3">
        <f t="shared" si="191"/>
        <v>8.75</v>
      </c>
      <c r="H166" s="3"/>
      <c r="I166" t="s">
        <v>31</v>
      </c>
      <c r="J166" s="3">
        <f t="shared" ref="J166:N167" si="192">Y166*50</f>
        <v>6.2</v>
      </c>
      <c r="K166" s="3">
        <f t="shared" si="192"/>
        <v>7.7</v>
      </c>
      <c r="L166" s="3">
        <f t="shared" si="192"/>
        <v>6.8000000000000007</v>
      </c>
      <c r="M166" s="3">
        <f t="shared" si="192"/>
        <v>8.2000000000000011</v>
      </c>
      <c r="N166" s="3">
        <f t="shared" si="192"/>
        <v>7.7</v>
      </c>
      <c r="Q166" t="s">
        <v>30</v>
      </c>
      <c r="R166" s="9">
        <v>0.16800000000000001</v>
      </c>
      <c r="S166" s="9">
        <v>0.187</v>
      </c>
      <c r="T166" s="9">
        <v>0.192</v>
      </c>
      <c r="U166" s="9">
        <v>0.16200000000000001</v>
      </c>
      <c r="V166" s="9">
        <v>0.17499999999999999</v>
      </c>
      <c r="W166" s="9"/>
      <c r="X166" t="s">
        <v>31</v>
      </c>
      <c r="Y166" s="9">
        <v>0.124</v>
      </c>
      <c r="Z166" s="9">
        <v>0.154</v>
      </c>
      <c r="AA166" s="9">
        <v>0.13600000000000001</v>
      </c>
      <c r="AB166" s="9">
        <v>0.16400000000000001</v>
      </c>
      <c r="AC166" s="9">
        <v>0.154</v>
      </c>
      <c r="AF166" s="13"/>
    </row>
    <row r="167" spans="1:36" x14ac:dyDescent="0.3">
      <c r="B167" t="s">
        <v>32</v>
      </c>
      <c r="C167" s="3">
        <f t="shared" si="191"/>
        <v>9.7000000000000011</v>
      </c>
      <c r="D167" s="3">
        <f t="shared" si="191"/>
        <v>8.6</v>
      </c>
      <c r="E167" s="3">
        <f t="shared" si="191"/>
        <v>9.8000000000000007</v>
      </c>
      <c r="F167" s="3">
        <f t="shared" si="191"/>
        <v>8.1</v>
      </c>
      <c r="G167" s="3">
        <f t="shared" si="191"/>
        <v>8.25</v>
      </c>
      <c r="H167" s="3"/>
      <c r="I167" t="s">
        <v>33</v>
      </c>
      <c r="J167" s="3">
        <f t="shared" si="192"/>
        <v>6.9</v>
      </c>
      <c r="K167" s="3">
        <f t="shared" si="192"/>
        <v>6.8000000000000007</v>
      </c>
      <c r="L167" s="3">
        <f t="shared" si="192"/>
        <v>7.5</v>
      </c>
      <c r="M167" s="3">
        <f t="shared" si="192"/>
        <v>7.6</v>
      </c>
      <c r="N167" s="3">
        <f t="shared" si="192"/>
        <v>7.4499999999999993</v>
      </c>
      <c r="Q167" t="s">
        <v>32</v>
      </c>
      <c r="R167" s="9">
        <v>0.19400000000000001</v>
      </c>
      <c r="S167" s="9">
        <v>0.17199999999999999</v>
      </c>
      <c r="T167" s="9">
        <v>0.19600000000000001</v>
      </c>
      <c r="U167" s="9">
        <v>0.16200000000000001</v>
      </c>
      <c r="V167" s="9">
        <v>0.16500000000000001</v>
      </c>
      <c r="W167" s="9"/>
      <c r="X167" t="s">
        <v>33</v>
      </c>
      <c r="Y167" s="9">
        <v>0.13800000000000001</v>
      </c>
      <c r="Z167" s="9">
        <v>0.13600000000000001</v>
      </c>
      <c r="AA167" s="9">
        <v>0.15</v>
      </c>
      <c r="AB167" s="9">
        <v>0.152</v>
      </c>
      <c r="AC167" s="9">
        <v>0.14899999999999999</v>
      </c>
      <c r="AF167" s="13"/>
    </row>
    <row r="168" spans="1:36" x14ac:dyDescent="0.3">
      <c r="B168" t="s">
        <v>25</v>
      </c>
      <c r="C168" s="3">
        <f>AVERAGE(C166:C167)</f>
        <v>9.0500000000000007</v>
      </c>
      <c r="D168" s="3">
        <f t="shared" ref="D168" si="193">AVERAGE(D166:D167)</f>
        <v>8.9749999999999996</v>
      </c>
      <c r="E168" s="3">
        <f t="shared" ref="E168" si="194">AVERAGE(E166:E167)</f>
        <v>9.6999999999999993</v>
      </c>
      <c r="F168" s="3">
        <f t="shared" ref="F168" si="195">AVERAGE(F166:F167)</f>
        <v>8.1</v>
      </c>
      <c r="G168" s="3">
        <f t="shared" ref="G168" si="196">AVERAGE(G166:G167)</f>
        <v>8.5</v>
      </c>
      <c r="H168" s="3"/>
      <c r="I168" t="s">
        <v>25</v>
      </c>
      <c r="J168" s="3">
        <f>AVERAGE(J166:J167)</f>
        <v>6.5500000000000007</v>
      </c>
      <c r="K168" s="3">
        <f t="shared" ref="K168" si="197">AVERAGE(K166:K167)</f>
        <v>7.25</v>
      </c>
      <c r="L168" s="3">
        <f t="shared" ref="L168" si="198">AVERAGE(L166:L167)</f>
        <v>7.15</v>
      </c>
      <c r="M168" s="3">
        <f t="shared" ref="M168" si="199">AVERAGE(M166:M167)</f>
        <v>7.9</v>
      </c>
      <c r="N168" s="3">
        <f t="shared" ref="N168" si="200">AVERAGE(N166:N167)</f>
        <v>7.5749999999999993</v>
      </c>
      <c r="S168" s="9"/>
      <c r="T168" s="9"/>
      <c r="U168" s="9"/>
      <c r="AB168" s="11"/>
      <c r="AC168" s="11"/>
      <c r="AD168" s="11"/>
      <c r="AE168" s="11"/>
      <c r="AF168" s="11"/>
      <c r="AG168" s="11"/>
      <c r="AI168" s="11"/>
      <c r="AJ168" s="11"/>
    </row>
    <row r="169" spans="1:36" x14ac:dyDescent="0.3">
      <c r="AB169" s="11"/>
      <c r="AC169" s="11"/>
      <c r="AD169" s="11"/>
      <c r="AE169" s="11"/>
      <c r="AF169" s="11"/>
      <c r="AG169" s="11"/>
      <c r="AI169" s="11"/>
      <c r="AJ169" s="11"/>
    </row>
    <row r="170" spans="1:36" ht="15.6" x14ac:dyDescent="0.35">
      <c r="A170">
        <v>4</v>
      </c>
      <c r="B170" s="6" t="s">
        <v>45</v>
      </c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</row>
    <row r="171" spans="1:36" x14ac:dyDescent="0.3">
      <c r="B171" t="s">
        <v>18</v>
      </c>
      <c r="C171">
        <v>0</v>
      </c>
      <c r="D171">
        <v>20</v>
      </c>
      <c r="E171">
        <v>100</v>
      </c>
      <c r="F171">
        <v>500</v>
      </c>
      <c r="G171">
        <v>1000</v>
      </c>
      <c r="I171" t="s">
        <v>18</v>
      </c>
      <c r="J171">
        <v>0</v>
      </c>
      <c r="K171">
        <v>20</v>
      </c>
      <c r="L171">
        <v>100</v>
      </c>
      <c r="M171">
        <v>500</v>
      </c>
      <c r="N171">
        <v>1000</v>
      </c>
    </row>
    <row r="172" spans="1:36" x14ac:dyDescent="0.3">
      <c r="B172" s="2">
        <v>1</v>
      </c>
      <c r="C172" s="9">
        <f>C158*10</f>
        <v>1.142105263157895</v>
      </c>
      <c r="D172" s="9">
        <f t="shared" ref="D172:G172" si="201">D158*10</f>
        <v>1.6263157894736844</v>
      </c>
      <c r="E172" s="9">
        <f t="shared" si="201"/>
        <v>1.0157894736842106</v>
      </c>
      <c r="F172" s="9">
        <f t="shared" si="201"/>
        <v>1.2473684210526317</v>
      </c>
      <c r="G172" s="9">
        <f t="shared" si="201"/>
        <v>1.0105263157894737</v>
      </c>
      <c r="H172" s="9"/>
      <c r="I172" s="2">
        <v>1</v>
      </c>
      <c r="J172" s="9">
        <f>J158*10</f>
        <v>1.6157894736842104</v>
      </c>
      <c r="K172" s="9">
        <f t="shared" ref="K172:N172" si="202">K158*10</f>
        <v>1.7210526315789474</v>
      </c>
      <c r="L172" s="9">
        <f t="shared" si="202"/>
        <v>2.6</v>
      </c>
      <c r="M172" s="9">
        <f t="shared" si="202"/>
        <v>1.0526315789473686</v>
      </c>
      <c r="N172" s="9">
        <f t="shared" si="202"/>
        <v>1</v>
      </c>
    </row>
    <row r="173" spans="1:36" x14ac:dyDescent="0.3">
      <c r="B173" s="2">
        <v>2</v>
      </c>
      <c r="C173" s="9">
        <f>C159*10</f>
        <v>2.0210526315789474</v>
      </c>
      <c r="D173" s="9">
        <f t="shared" ref="D173:G173" si="203">D159*10</f>
        <v>0.85263157894736841</v>
      </c>
      <c r="E173" s="9">
        <f t="shared" si="203"/>
        <v>0.52631578947368429</v>
      </c>
      <c r="F173" s="9">
        <f t="shared" si="203"/>
        <v>1.4263157894736844</v>
      </c>
      <c r="G173" s="9">
        <f t="shared" si="203"/>
        <v>1.0157894736842106</v>
      </c>
      <c r="H173" s="9"/>
      <c r="I173" s="2">
        <v>2</v>
      </c>
      <c r="J173" s="9">
        <f>J159*10</f>
        <v>0.78947368421052633</v>
      </c>
      <c r="K173" s="9">
        <f t="shared" ref="K173:N173" si="204">K159*10</f>
        <v>0.50526315789473686</v>
      </c>
      <c r="L173" s="9">
        <f t="shared" si="204"/>
        <v>0.85789473684210527</v>
      </c>
      <c r="M173" s="9">
        <f t="shared" si="204"/>
        <v>1.5842105263157897</v>
      </c>
      <c r="N173" s="9">
        <f t="shared" si="204"/>
        <v>0.37368421052631579</v>
      </c>
    </row>
    <row r="174" spans="1:36" x14ac:dyDescent="0.3">
      <c r="B174" s="2">
        <v>3</v>
      </c>
      <c r="C174" s="9">
        <f>C160*10</f>
        <v>1.9526315789473685</v>
      </c>
      <c r="D174" s="9">
        <f>D160*10</f>
        <v>0.5736842105263158</v>
      </c>
      <c r="E174" s="9">
        <f t="shared" ref="E174:G174" si="205">E160*10</f>
        <v>1.4000000000000001</v>
      </c>
      <c r="F174" s="9">
        <f t="shared" si="205"/>
        <v>1.3052631578947369</v>
      </c>
      <c r="G174" s="9">
        <f t="shared" si="205"/>
        <v>1.1894736842105265</v>
      </c>
      <c r="H174" s="9"/>
      <c r="I174" s="2">
        <v>3</v>
      </c>
      <c r="J174" s="9">
        <f>J160*10</f>
        <v>0.72631578947368436</v>
      </c>
      <c r="K174" s="9">
        <f t="shared" ref="K174:N174" si="206">K160*10</f>
        <v>0.91578947368421049</v>
      </c>
      <c r="L174" s="9">
        <f t="shared" si="206"/>
        <v>0.78421052631578958</v>
      </c>
      <c r="M174" s="9">
        <f t="shared" si="206"/>
        <v>1.4684210526315791</v>
      </c>
      <c r="N174" s="9">
        <f t="shared" si="206"/>
        <v>0.81578947368421062</v>
      </c>
    </row>
    <row r="175" spans="1:36" x14ac:dyDescent="0.3">
      <c r="B175" t="s">
        <v>25</v>
      </c>
      <c r="C175" s="9">
        <f>AVERAGE(C172:C174)</f>
        <v>1.705263157894737</v>
      </c>
      <c r="D175" s="9">
        <f t="shared" ref="D175" si="207">AVERAGE(D172:D174)</f>
        <v>1.0175438596491226</v>
      </c>
      <c r="E175" s="9">
        <f t="shared" ref="E175" si="208">AVERAGE(E172:E174)</f>
        <v>0.98070175438596507</v>
      </c>
      <c r="F175" s="9">
        <f t="shared" ref="F175" si="209">AVERAGE(F172:F174)</f>
        <v>1.3263157894736843</v>
      </c>
      <c r="G175" s="9">
        <f t="shared" ref="G175" si="210">AVERAGE(G172:G174)</f>
        <v>1.0719298245614035</v>
      </c>
      <c r="H175" s="9"/>
      <c r="I175" t="s">
        <v>25</v>
      </c>
      <c r="J175" s="9">
        <f>AVERAGE(J172:J174)</f>
        <v>1.0438596491228072</v>
      </c>
      <c r="K175" s="9">
        <f t="shared" ref="K175" si="211">AVERAGE(K172:K174)</f>
        <v>1.0473684210526315</v>
      </c>
      <c r="L175" s="9">
        <f t="shared" ref="L175" si="212">AVERAGE(L172:L174)</f>
        <v>1.4140350877192984</v>
      </c>
      <c r="M175" s="9">
        <f t="shared" ref="M175" si="213">AVERAGE(M172:M174)</f>
        <v>1.368421052631579</v>
      </c>
      <c r="N175" s="9">
        <f t="shared" ref="N175" si="214">AVERAGE(N172:N174)</f>
        <v>0.72982456140350882</v>
      </c>
    </row>
    <row r="177" spans="1:15" x14ac:dyDescent="0.3">
      <c r="A177">
        <v>5</v>
      </c>
      <c r="B177" s="7" t="s">
        <v>34</v>
      </c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</row>
    <row r="178" spans="1:15" x14ac:dyDescent="0.3">
      <c r="B178" t="s">
        <v>18</v>
      </c>
      <c r="C178">
        <v>0</v>
      </c>
      <c r="D178">
        <v>20</v>
      </c>
      <c r="E178">
        <v>100</v>
      </c>
      <c r="F178">
        <v>500</v>
      </c>
      <c r="G178">
        <v>1000</v>
      </c>
      <c r="I178" t="s">
        <v>18</v>
      </c>
      <c r="J178">
        <v>0</v>
      </c>
      <c r="K178">
        <v>20</v>
      </c>
      <c r="L178">
        <v>100</v>
      </c>
      <c r="M178">
        <v>500</v>
      </c>
      <c r="N178">
        <v>1000</v>
      </c>
    </row>
    <row r="179" spans="1:15" x14ac:dyDescent="0.3">
      <c r="B179" s="2">
        <v>1</v>
      </c>
      <c r="C179" s="3">
        <f>(1-(C172/C168))*100</f>
        <v>87.380052340796738</v>
      </c>
      <c r="D179" s="3">
        <f t="shared" ref="D179:F179" si="215">(1-(D172/D168))*100</f>
        <v>81.879489810878169</v>
      </c>
      <c r="E179" s="3">
        <f t="shared" si="215"/>
        <v>89.527943570265862</v>
      </c>
      <c r="F179" s="3">
        <f t="shared" si="215"/>
        <v>84.600389863547747</v>
      </c>
      <c r="G179" s="3">
        <f>(1-(G172/G168))*100</f>
        <v>88.111455108359138</v>
      </c>
      <c r="H179" s="3"/>
      <c r="I179" s="2">
        <v>1</v>
      </c>
      <c r="J179" s="3">
        <f>(1-(J172/J168))*100</f>
        <v>75.331458417034952</v>
      </c>
      <c r="K179" s="3">
        <f t="shared" ref="K179:N179" si="216">(1-(K172/K168))*100</f>
        <v>76.261343012704174</v>
      </c>
      <c r="L179" s="3">
        <f t="shared" si="216"/>
        <v>63.636363636363633</v>
      </c>
      <c r="M179" s="3">
        <f t="shared" si="216"/>
        <v>86.675549633577617</v>
      </c>
      <c r="N179" s="3">
        <f t="shared" si="216"/>
        <v>86.798679867986792</v>
      </c>
    </row>
    <row r="180" spans="1:15" x14ac:dyDescent="0.3">
      <c r="B180" s="2">
        <v>2</v>
      </c>
      <c r="C180" s="3">
        <f>(1-(C173/C168))*100</f>
        <v>77.667926722884559</v>
      </c>
      <c r="D180" s="3">
        <f t="shared" ref="D180:G180" si="217">(1-(D173/D168))*100</f>
        <v>90.499926696965247</v>
      </c>
      <c r="E180" s="3">
        <f t="shared" si="217"/>
        <v>94.574064026044496</v>
      </c>
      <c r="F180" s="3">
        <f t="shared" si="217"/>
        <v>82.391163092917481</v>
      </c>
      <c r="G180" s="3">
        <f t="shared" si="217"/>
        <v>88.049535603715171</v>
      </c>
      <c r="H180" s="3"/>
      <c r="I180" s="2">
        <v>2</v>
      </c>
      <c r="J180" s="3">
        <f>(1-(J173/J168))*100</f>
        <v>87.946966653274401</v>
      </c>
      <c r="K180" s="3">
        <f t="shared" ref="K180:N180" si="218">(1-(K173/K168))*100</f>
        <v>93.03085299455536</v>
      </c>
      <c r="L180" s="3">
        <f t="shared" si="218"/>
        <v>88.001472211998532</v>
      </c>
      <c r="M180" s="3">
        <f t="shared" si="218"/>
        <v>79.946702198534297</v>
      </c>
      <c r="N180" s="3">
        <f t="shared" si="218"/>
        <v>95.066875108563494</v>
      </c>
      <c r="O180" s="3"/>
    </row>
    <row r="181" spans="1:15" x14ac:dyDescent="0.3">
      <c r="B181" s="2">
        <v>3</v>
      </c>
      <c r="C181" s="3">
        <f>(1-(C174/C168))*100</f>
        <v>78.423960453620239</v>
      </c>
      <c r="D181" s="3">
        <f t="shared" ref="D181:G181" si="219">(1-(D174/D168))*100</f>
        <v>93.607975370180327</v>
      </c>
      <c r="E181" s="3">
        <f t="shared" si="219"/>
        <v>85.567010309278345</v>
      </c>
      <c r="F181" s="3">
        <f t="shared" si="219"/>
        <v>83.885640025990909</v>
      </c>
      <c r="G181" s="3">
        <f t="shared" si="219"/>
        <v>86.006191950464398</v>
      </c>
      <c r="H181" s="3"/>
      <c r="I181" s="2">
        <v>3</v>
      </c>
      <c r="J181" s="3">
        <f>(1-(J174/J168))*100</f>
        <v>88.91120932101245</v>
      </c>
      <c r="K181" s="3">
        <f t="shared" ref="K181:N181" si="220">(1-(K174/K168))*100</f>
        <v>87.368421052631589</v>
      </c>
      <c r="L181" s="3">
        <f t="shared" si="220"/>
        <v>89.032020610967976</v>
      </c>
      <c r="M181" s="3">
        <f t="shared" si="220"/>
        <v>81.412391738840768</v>
      </c>
      <c r="N181" s="3">
        <f t="shared" si="220"/>
        <v>89.230501997568183</v>
      </c>
      <c r="O181" s="3"/>
    </row>
    <row r="182" spans="1:15" x14ac:dyDescent="0.3">
      <c r="B182" t="s">
        <v>25</v>
      </c>
      <c r="C182" s="20">
        <f>AVERAGE(C179:C181)</f>
        <v>81.157313172433831</v>
      </c>
      <c r="D182" s="20">
        <f t="shared" ref="D182" si="221">AVERAGE(D179:D181)</f>
        <v>88.662463959341252</v>
      </c>
      <c r="E182" s="20">
        <f t="shared" ref="E182" si="222">AVERAGE(E179:E181)</f>
        <v>89.889672635196234</v>
      </c>
      <c r="F182" s="20">
        <f t="shared" ref="F182" si="223">AVERAGE(F179:F181)</f>
        <v>83.62573099415205</v>
      </c>
      <c r="G182" s="20">
        <f t="shared" ref="G182" si="224">AVERAGE(G179:G181)</f>
        <v>87.389060887512912</v>
      </c>
      <c r="H182" s="3"/>
      <c r="I182" t="s">
        <v>25</v>
      </c>
      <c r="J182" s="20">
        <f>(1-(J175/J168))*100</f>
        <v>84.063211463773939</v>
      </c>
      <c r="K182" s="20">
        <f t="shared" ref="K182:N182" si="225">(1-(K175/K168))*100</f>
        <v>85.553539019963694</v>
      </c>
      <c r="L182" s="20">
        <f t="shared" si="225"/>
        <v>80.223285486443373</v>
      </c>
      <c r="M182" s="20">
        <f t="shared" si="225"/>
        <v>82.678214523650894</v>
      </c>
      <c r="N182" s="20">
        <f t="shared" si="225"/>
        <v>90.365352324706151</v>
      </c>
      <c r="O182" s="3"/>
    </row>
    <row r="184" spans="1:15" x14ac:dyDescent="0.3">
      <c r="B184" t="s">
        <v>25</v>
      </c>
      <c r="C184" s="23">
        <f>AVERAGE(C182,J182)</f>
        <v>82.610262318103878</v>
      </c>
      <c r="D184" s="23">
        <f>AVERAGE(D182,K182)</f>
        <v>87.10800148965248</v>
      </c>
      <c r="E184" s="23">
        <f t="shared" ref="E184" si="226">AVERAGE(E182,L182)</f>
        <v>85.056479060819811</v>
      </c>
      <c r="F184" s="23">
        <f t="shared" ref="F184" si="227">AVERAGE(F182,M182)</f>
        <v>83.151972758901479</v>
      </c>
      <c r="G184" s="23">
        <f t="shared" ref="G184" si="228">AVERAGE(G182,N182)</f>
        <v>88.877206606109525</v>
      </c>
    </row>
    <row r="185" spans="1:15" x14ac:dyDescent="0.3">
      <c r="B185" s="14" t="s">
        <v>35</v>
      </c>
      <c r="C185" s="4">
        <f>_xlfn.STDEV.S(C182,J182)</f>
        <v>2.0547803872449921</v>
      </c>
      <c r="D185" s="4">
        <f t="shared" ref="D185" si="229">_xlfn.STDEV.S(D182,K182)</f>
        <v>2.1983419068338481</v>
      </c>
      <c r="E185" s="4">
        <f t="shared" ref="E185" si="230">_xlfn.STDEV.S(E182,L182)</f>
        <v>6.8351679024576439</v>
      </c>
      <c r="F185" s="4">
        <f t="shared" ref="F185" si="231">_xlfn.STDEV.S(F182,M182)</f>
        <v>0.66999532157731101</v>
      </c>
      <c r="G185" s="4">
        <f t="shared" ref="G185" si="232">_xlfn.STDEV.S(G182,N182)</f>
        <v>2.1045558580267949</v>
      </c>
    </row>
    <row r="188" spans="1:15" ht="18" thickBot="1" x14ac:dyDescent="0.4">
      <c r="B188" s="5" t="s">
        <v>40</v>
      </c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</row>
    <row r="189" spans="1:15" ht="16.2" thickTop="1" x14ac:dyDescent="0.35">
      <c r="A189">
        <v>1</v>
      </c>
      <c r="B189" s="6" t="s">
        <v>17</v>
      </c>
      <c r="C189" s="7"/>
      <c r="D189" s="7"/>
      <c r="E189" s="7"/>
      <c r="F189" s="7"/>
      <c r="G189" s="7"/>
      <c r="H189" s="7"/>
      <c r="I189" s="8"/>
      <c r="J189" s="7"/>
      <c r="K189" s="7"/>
      <c r="L189" s="7"/>
      <c r="M189" s="7"/>
      <c r="N189" s="7"/>
    </row>
    <row r="190" spans="1:15" x14ac:dyDescent="0.3">
      <c r="B190" t="s">
        <v>18</v>
      </c>
      <c r="C190">
        <v>0</v>
      </c>
      <c r="D190">
        <v>20</v>
      </c>
      <c r="E190">
        <v>100</v>
      </c>
      <c r="F190">
        <v>500</v>
      </c>
      <c r="G190">
        <v>1000</v>
      </c>
      <c r="I190" t="s">
        <v>18</v>
      </c>
      <c r="J190">
        <v>0</v>
      </c>
      <c r="K190">
        <v>20</v>
      </c>
      <c r="L190">
        <v>100</v>
      </c>
      <c r="M190">
        <v>500</v>
      </c>
      <c r="N190">
        <v>1000</v>
      </c>
    </row>
    <row r="191" spans="1:15" x14ac:dyDescent="0.3">
      <c r="B191" t="s">
        <v>19</v>
      </c>
      <c r="C191" s="9">
        <v>4.2000000000000003E-2</v>
      </c>
      <c r="D191">
        <v>1.9E-2</v>
      </c>
      <c r="E191">
        <v>0.04</v>
      </c>
      <c r="F191">
        <v>4.7E-2</v>
      </c>
      <c r="G191">
        <v>0.113</v>
      </c>
      <c r="H191" s="9"/>
      <c r="I191" t="s">
        <v>19</v>
      </c>
      <c r="J191" s="9">
        <v>1.7999999999999999E-2</v>
      </c>
      <c r="K191">
        <v>1.7999999999999999E-2</v>
      </c>
      <c r="L191">
        <v>5.5E-2</v>
      </c>
      <c r="M191">
        <v>4.2999999999999997E-2</v>
      </c>
      <c r="N191">
        <v>0.10100000000000001</v>
      </c>
    </row>
    <row r="192" spans="1:15" x14ac:dyDescent="0.3">
      <c r="B192" t="s">
        <v>20</v>
      </c>
      <c r="C192" s="9">
        <v>3.5999999999999997E-2</v>
      </c>
      <c r="D192">
        <v>2.7E-2</v>
      </c>
      <c r="E192">
        <v>3.2000000000000001E-2</v>
      </c>
      <c r="F192">
        <v>0.05</v>
      </c>
      <c r="G192">
        <v>0.105</v>
      </c>
      <c r="H192" s="9"/>
      <c r="I192" t="s">
        <v>20</v>
      </c>
      <c r="J192" s="9">
        <v>1.7000000000000001E-2</v>
      </c>
      <c r="K192">
        <v>2.5999999999999999E-2</v>
      </c>
      <c r="L192">
        <v>4.9000000000000002E-2</v>
      </c>
      <c r="M192">
        <v>3.5999999999999997E-2</v>
      </c>
      <c r="N192">
        <v>0.114</v>
      </c>
    </row>
    <row r="193" spans="1:29" x14ac:dyDescent="0.3">
      <c r="B193" t="s">
        <v>21</v>
      </c>
      <c r="C193" s="9">
        <v>5.1999999999999998E-2</v>
      </c>
      <c r="D193">
        <v>3.5999999999999997E-2</v>
      </c>
      <c r="E193">
        <v>4.1000000000000002E-2</v>
      </c>
      <c r="F193">
        <v>2.4E-2</v>
      </c>
      <c r="G193">
        <v>0.105</v>
      </c>
      <c r="H193" s="9"/>
      <c r="I193" t="s">
        <v>21</v>
      </c>
      <c r="J193" s="9">
        <v>1.6E-2</v>
      </c>
      <c r="K193">
        <v>2.9000000000000001E-2</v>
      </c>
      <c r="L193" s="11">
        <v>0.20100000000000001</v>
      </c>
      <c r="M193">
        <v>6.2E-2</v>
      </c>
      <c r="N193" s="11">
        <v>4.3999999999999997E-2</v>
      </c>
    </row>
    <row r="194" spans="1:29" x14ac:dyDescent="0.3">
      <c r="B194" t="s">
        <v>22</v>
      </c>
      <c r="C194" s="9">
        <v>3.4000000000000002E-2</v>
      </c>
      <c r="D194">
        <v>2.9000000000000001E-2</v>
      </c>
      <c r="E194">
        <v>0.03</v>
      </c>
      <c r="F194">
        <v>2.1999999999999999E-2</v>
      </c>
      <c r="G194">
        <v>0.124</v>
      </c>
      <c r="H194" s="9"/>
      <c r="I194" t="s">
        <v>22</v>
      </c>
      <c r="J194" s="9">
        <v>1.7999999999999999E-2</v>
      </c>
      <c r="K194">
        <v>2.1999999999999999E-2</v>
      </c>
      <c r="L194" s="11">
        <v>0.161</v>
      </c>
      <c r="M194">
        <v>6.3E-2</v>
      </c>
      <c r="N194" s="11">
        <v>4.4999999999999998E-2</v>
      </c>
    </row>
    <row r="195" spans="1:29" x14ac:dyDescent="0.3">
      <c r="B195" t="s">
        <v>23</v>
      </c>
      <c r="C195" s="9">
        <v>4.5999999999999999E-2</v>
      </c>
      <c r="D195">
        <v>1.9E-2</v>
      </c>
      <c r="E195">
        <v>4.2000000000000003E-2</v>
      </c>
      <c r="F195">
        <v>4.9000000000000002E-2</v>
      </c>
      <c r="G195">
        <v>0.03</v>
      </c>
      <c r="H195" s="9"/>
      <c r="I195" t="s">
        <v>23</v>
      </c>
      <c r="J195" s="9">
        <v>5.8999999999999997E-2</v>
      </c>
      <c r="K195">
        <v>4.3999999999999997E-2</v>
      </c>
      <c r="L195">
        <v>4.2000000000000003E-2</v>
      </c>
      <c r="M195">
        <v>5.2999999999999999E-2</v>
      </c>
      <c r="N195">
        <v>0.11700000000000001</v>
      </c>
      <c r="P195" s="10"/>
    </row>
    <row r="196" spans="1:29" x14ac:dyDescent="0.3">
      <c r="B196" t="s">
        <v>24</v>
      </c>
      <c r="C196" s="9">
        <v>0.03</v>
      </c>
      <c r="D196">
        <v>2.1000000000000001E-2</v>
      </c>
      <c r="E196">
        <v>2.7E-2</v>
      </c>
      <c r="F196">
        <v>0.03</v>
      </c>
      <c r="G196">
        <v>0.11</v>
      </c>
      <c r="H196" s="9"/>
      <c r="I196" t="s">
        <v>24</v>
      </c>
      <c r="J196" s="9">
        <v>4.9000000000000002E-2</v>
      </c>
      <c r="K196">
        <v>0.05</v>
      </c>
      <c r="L196">
        <v>3.5999999999999997E-2</v>
      </c>
      <c r="M196">
        <v>5.8000000000000003E-2</v>
      </c>
      <c r="N196">
        <v>0.11600000000000001</v>
      </c>
      <c r="P196" s="12"/>
    </row>
    <row r="197" spans="1:29" x14ac:dyDescent="0.3">
      <c r="B197" t="s">
        <v>25</v>
      </c>
      <c r="C197" s="9">
        <f t="shared" ref="C197" si="233">AVERAGE(C191:C196)</f>
        <v>0.04</v>
      </c>
      <c r="D197" s="9">
        <f t="shared" ref="D197" si="234">AVERAGE(D191:D196)</f>
        <v>2.516666666666666E-2</v>
      </c>
      <c r="E197" s="9">
        <f t="shared" ref="E197" si="235">AVERAGE(E191:E196)</f>
        <v>3.5333333333333335E-2</v>
      </c>
      <c r="F197" s="9">
        <f t="shared" ref="F197" si="236">AVERAGE(F191:F196)</f>
        <v>3.6999999999999998E-2</v>
      </c>
      <c r="G197" s="9">
        <f t="shared" ref="G197" si="237">AVERAGE(G191:G196)</f>
        <v>9.7833333333333328E-2</v>
      </c>
      <c r="H197" s="9"/>
      <c r="I197" t="s">
        <v>25</v>
      </c>
      <c r="J197" s="9">
        <f>AVERAGE(J191:J196)</f>
        <v>2.9499999999999998E-2</v>
      </c>
      <c r="K197" s="9">
        <f t="shared" ref="K197" si="238">AVERAGE(K191:K196)</f>
        <v>3.15E-2</v>
      </c>
      <c r="L197" s="9">
        <f t="shared" ref="L197" si="239">AVERAGE(L191:L196)</f>
        <v>9.0666666666666687E-2</v>
      </c>
      <c r="M197" s="9">
        <f t="shared" ref="M197" si="240">AVERAGE(M191:M196)</f>
        <v>5.2499999999999998E-2</v>
      </c>
      <c r="N197" s="9">
        <f t="shared" ref="N197" si="241">AVERAGE(N191:N196)</f>
        <v>8.950000000000001E-2</v>
      </c>
      <c r="P197" s="9"/>
      <c r="Q197" s="9"/>
      <c r="R197" s="9"/>
      <c r="S197" s="9"/>
      <c r="T197" s="9"/>
      <c r="U197" s="9"/>
    </row>
    <row r="199" spans="1:29" ht="15.6" x14ac:dyDescent="0.35">
      <c r="A199">
        <v>2</v>
      </c>
      <c r="B199" s="6" t="s">
        <v>26</v>
      </c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</row>
    <row r="200" spans="1:29" x14ac:dyDescent="0.3">
      <c r="B200" t="s">
        <v>18</v>
      </c>
      <c r="C200">
        <v>0</v>
      </c>
      <c r="D200">
        <v>20</v>
      </c>
      <c r="E200">
        <v>100</v>
      </c>
      <c r="F200">
        <v>500</v>
      </c>
      <c r="G200">
        <v>1000</v>
      </c>
      <c r="I200" t="s">
        <v>18</v>
      </c>
      <c r="J200">
        <v>0</v>
      </c>
      <c r="K200">
        <v>20</v>
      </c>
      <c r="L200">
        <v>100</v>
      </c>
      <c r="M200">
        <v>500</v>
      </c>
      <c r="N200">
        <v>1000</v>
      </c>
    </row>
    <row r="201" spans="1:29" x14ac:dyDescent="0.3">
      <c r="B201" s="2">
        <v>1</v>
      </c>
      <c r="C201" s="9">
        <f>AVERAGE(C191,C192)/0.95</f>
        <v>4.1052631578947368E-2</v>
      </c>
      <c r="D201" s="9">
        <f t="shared" ref="D201:G201" si="242">AVERAGE(D191,D192)/0.95</f>
        <v>2.4210526315789474E-2</v>
      </c>
      <c r="E201" s="9">
        <f t="shared" si="242"/>
        <v>3.7894736842105273E-2</v>
      </c>
      <c r="F201" s="9">
        <f t="shared" si="242"/>
        <v>5.105263157894737E-2</v>
      </c>
      <c r="G201" s="9">
        <f t="shared" si="242"/>
        <v>0.11473684210526316</v>
      </c>
      <c r="H201" s="9"/>
      <c r="I201" s="2">
        <v>1</v>
      </c>
      <c r="J201" s="9">
        <f>AVERAGE(J191,J192)/0.95</f>
        <v>1.8421052631578949E-2</v>
      </c>
      <c r="K201" s="9">
        <f t="shared" ref="K201:N201" si="243">AVERAGE(K191,K192)/0.95</f>
        <v>2.3157894736842106E-2</v>
      </c>
      <c r="L201" s="9">
        <f t="shared" si="243"/>
        <v>5.4736842105263167E-2</v>
      </c>
      <c r="M201" s="9">
        <f t="shared" si="243"/>
        <v>4.1578947368421049E-2</v>
      </c>
      <c r="N201" s="9">
        <f t="shared" si="243"/>
        <v>0.11315789473684212</v>
      </c>
    </row>
    <row r="202" spans="1:29" x14ac:dyDescent="0.3">
      <c r="B202" s="2">
        <v>2</v>
      </c>
      <c r="C202" s="9">
        <f>AVERAGE(C193,C194)/0.95</f>
        <v>4.5263157894736838E-2</v>
      </c>
      <c r="D202" s="9">
        <f t="shared" ref="D202:G202" si="244">AVERAGE(D193,D194)/0.95</f>
        <v>3.4210526315789476E-2</v>
      </c>
      <c r="E202" s="9">
        <f t="shared" si="244"/>
        <v>3.7368421052631585E-2</v>
      </c>
      <c r="F202" s="9">
        <f t="shared" si="244"/>
        <v>2.4210526315789474E-2</v>
      </c>
      <c r="G202" s="9">
        <f t="shared" si="244"/>
        <v>0.12052631578947368</v>
      </c>
      <c r="H202" s="9"/>
      <c r="I202" s="2">
        <v>2</v>
      </c>
      <c r="J202" s="9">
        <f>AVERAGE(J193,J194)/0.95</f>
        <v>1.7894736842105265E-2</v>
      </c>
      <c r="K202" s="9">
        <f t="shared" ref="K202:N202" si="245">AVERAGE(K193,K194)/0.95</f>
        <v>2.6842105263157896E-2</v>
      </c>
      <c r="L202" s="9">
        <f t="shared" si="245"/>
        <v>0.19052631578947368</v>
      </c>
      <c r="M202" s="9">
        <f t="shared" si="245"/>
        <v>6.5789473684210523E-2</v>
      </c>
      <c r="N202" s="9">
        <f t="shared" si="245"/>
        <v>4.6842105263157893E-2</v>
      </c>
    </row>
    <row r="203" spans="1:29" x14ac:dyDescent="0.3">
      <c r="B203" s="2">
        <v>3</v>
      </c>
      <c r="C203" s="9">
        <f>AVERAGE(C195,C196)/0.95</f>
        <v>0.04</v>
      </c>
      <c r="D203" s="9">
        <f t="shared" ref="D203:G203" si="246">AVERAGE(D195,D196)/0.95</f>
        <v>2.1052631578947371E-2</v>
      </c>
      <c r="E203" s="9">
        <f t="shared" si="246"/>
        <v>3.6315789473684218E-2</v>
      </c>
      <c r="F203" s="9">
        <f t="shared" si="246"/>
        <v>4.1578947368421056E-2</v>
      </c>
      <c r="G203" s="9">
        <f t="shared" si="246"/>
        <v>7.3684210526315796E-2</v>
      </c>
      <c r="H203" s="9"/>
      <c r="I203" s="2">
        <v>3</v>
      </c>
      <c r="J203" s="9">
        <f>AVERAGE(J195,J196)/0.95</f>
        <v>5.6842105263157895E-2</v>
      </c>
      <c r="K203" s="9">
        <f t="shared" ref="K203:N203" si="247">AVERAGE(K195,K196)/0.95</f>
        <v>4.9473684210526316E-2</v>
      </c>
      <c r="L203" s="9">
        <f t="shared" si="247"/>
        <v>4.1052631578947368E-2</v>
      </c>
      <c r="M203" s="9">
        <f t="shared" si="247"/>
        <v>5.842105263157895E-2</v>
      </c>
      <c r="N203" s="9">
        <f t="shared" si="247"/>
        <v>0.12263157894736844</v>
      </c>
    </row>
    <row r="204" spans="1:29" x14ac:dyDescent="0.3">
      <c r="B204" t="s">
        <v>25</v>
      </c>
      <c r="C204" s="9">
        <f>AVERAGE(C201:C203)</f>
        <v>4.2105263157894736E-2</v>
      </c>
      <c r="D204" s="9">
        <f t="shared" ref="D204" si="248">AVERAGE(D201:D203)</f>
        <v>2.649122807017544E-2</v>
      </c>
      <c r="E204" s="9">
        <f t="shared" ref="E204" si="249">AVERAGE(E201:E203)</f>
        <v>3.7192982456140361E-2</v>
      </c>
      <c r="F204" s="9">
        <f t="shared" ref="F204" si="250">AVERAGE(F201:F203)</f>
        <v>3.8947368421052626E-2</v>
      </c>
      <c r="G204" s="9">
        <f t="shared" ref="G204" si="251">AVERAGE(G201:G203)</f>
        <v>0.10298245614035088</v>
      </c>
      <c r="H204" s="9"/>
      <c r="I204" t="s">
        <v>25</v>
      </c>
      <c r="J204" s="9">
        <f>AVERAGE(J201:J203)</f>
        <v>3.105263157894737E-2</v>
      </c>
      <c r="K204" s="9">
        <f t="shared" ref="K204" si="252">AVERAGE(K201:K203)</f>
        <v>3.3157894736842108E-2</v>
      </c>
      <c r="L204" s="9">
        <f t="shared" ref="L204" si="253">AVERAGE(L201:L203)</f>
        <v>9.5438596491228059E-2</v>
      </c>
      <c r="M204" s="9">
        <f t="shared" ref="M204" si="254">AVERAGE(M201:M203)</f>
        <v>5.526315789473684E-2</v>
      </c>
      <c r="N204" s="9">
        <f t="shared" ref="N204" si="255">AVERAGE(N201:N203)</f>
        <v>9.4210526315789481E-2</v>
      </c>
    </row>
    <row r="207" spans="1:29" ht="15.6" x14ac:dyDescent="0.35">
      <c r="A207">
        <v>3</v>
      </c>
      <c r="B207" s="6" t="s">
        <v>27</v>
      </c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Q207" s="6" t="s">
        <v>28</v>
      </c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</row>
    <row r="208" spans="1:29" x14ac:dyDescent="0.3">
      <c r="B208" t="s">
        <v>18</v>
      </c>
      <c r="C208">
        <v>0</v>
      </c>
      <c r="D208">
        <v>20</v>
      </c>
      <c r="E208">
        <v>100</v>
      </c>
      <c r="F208">
        <v>500</v>
      </c>
      <c r="G208">
        <v>1000</v>
      </c>
      <c r="I208" t="s">
        <v>18</v>
      </c>
      <c r="J208">
        <v>0</v>
      </c>
      <c r="K208">
        <v>20</v>
      </c>
      <c r="L208">
        <v>100</v>
      </c>
      <c r="M208">
        <v>500</v>
      </c>
      <c r="N208">
        <v>1000</v>
      </c>
      <c r="Q208" t="s">
        <v>29</v>
      </c>
      <c r="R208" t="s">
        <v>6</v>
      </c>
      <c r="S208" t="s">
        <v>7</v>
      </c>
      <c r="T208" t="s">
        <v>8</v>
      </c>
      <c r="U208" t="s">
        <v>9</v>
      </c>
      <c r="V208" t="s">
        <v>10</v>
      </c>
      <c r="X208" t="s">
        <v>29</v>
      </c>
      <c r="Y208" t="s">
        <v>11</v>
      </c>
      <c r="Z208" t="s">
        <v>12</v>
      </c>
      <c r="AA208" t="s">
        <v>13</v>
      </c>
      <c r="AB208" t="s">
        <v>14</v>
      </c>
      <c r="AC208" t="s">
        <v>15</v>
      </c>
    </row>
    <row r="209" spans="1:36" x14ac:dyDescent="0.3">
      <c r="B209" t="s">
        <v>30</v>
      </c>
      <c r="C209" s="3">
        <f t="shared" ref="C209:G210" si="256">R209*50</f>
        <v>9.4499999999999993</v>
      </c>
      <c r="D209" s="3">
        <f t="shared" si="256"/>
        <v>8.5500000000000007</v>
      </c>
      <c r="E209" s="3">
        <f t="shared" si="256"/>
        <v>8.25</v>
      </c>
      <c r="F209" s="3">
        <f t="shared" si="256"/>
        <v>9.4499999999999993</v>
      </c>
      <c r="G209" s="3">
        <f t="shared" si="256"/>
        <v>6.9500000000000011</v>
      </c>
      <c r="H209" s="3"/>
      <c r="I209" t="s">
        <v>31</v>
      </c>
      <c r="J209" s="3">
        <f t="shared" ref="J209:N210" si="257">Y209*50</f>
        <v>9.75</v>
      </c>
      <c r="K209" s="3">
        <f t="shared" si="257"/>
        <v>8.5</v>
      </c>
      <c r="L209" s="3">
        <f t="shared" si="257"/>
        <v>8.6499999999999986</v>
      </c>
      <c r="M209" s="3">
        <f t="shared" si="257"/>
        <v>9.0499999999999989</v>
      </c>
      <c r="N209" s="3">
        <f t="shared" si="257"/>
        <v>7.2499999999999991</v>
      </c>
      <c r="Q209" t="s">
        <v>30</v>
      </c>
      <c r="R209" s="9">
        <v>0.189</v>
      </c>
      <c r="S209" s="9">
        <v>0.17100000000000001</v>
      </c>
      <c r="T209" s="9">
        <v>0.16500000000000001</v>
      </c>
      <c r="U209" s="9">
        <v>0.189</v>
      </c>
      <c r="V209" s="9">
        <v>0.13900000000000001</v>
      </c>
      <c r="W209" s="9"/>
      <c r="X209" t="s">
        <v>31</v>
      </c>
      <c r="Y209" s="9">
        <v>0.19500000000000001</v>
      </c>
      <c r="Z209" s="9">
        <v>0.17</v>
      </c>
      <c r="AA209" s="9">
        <v>0.17299999999999999</v>
      </c>
      <c r="AB209" s="9">
        <v>0.18099999999999999</v>
      </c>
      <c r="AC209" s="9">
        <v>0.14499999999999999</v>
      </c>
      <c r="AF209" s="13"/>
    </row>
    <row r="210" spans="1:36" x14ac:dyDescent="0.3">
      <c r="B210" t="s">
        <v>32</v>
      </c>
      <c r="C210" s="3">
        <f t="shared" si="256"/>
        <v>10.050000000000001</v>
      </c>
      <c r="D210" s="3">
        <f t="shared" si="256"/>
        <v>8.5500000000000007</v>
      </c>
      <c r="E210" s="3">
        <f t="shared" si="256"/>
        <v>8.6499999999999986</v>
      </c>
      <c r="F210" s="3">
        <f t="shared" si="256"/>
        <v>9.5500000000000007</v>
      </c>
      <c r="G210" s="3">
        <f t="shared" si="256"/>
        <v>8.5</v>
      </c>
      <c r="H210" s="3"/>
      <c r="I210" t="s">
        <v>33</v>
      </c>
      <c r="J210" s="3">
        <f t="shared" si="257"/>
        <v>9.15</v>
      </c>
      <c r="K210" s="3">
        <f t="shared" si="257"/>
        <v>8.7999999999999989</v>
      </c>
      <c r="L210" s="3">
        <f t="shared" si="257"/>
        <v>9</v>
      </c>
      <c r="M210" s="3">
        <f t="shared" si="257"/>
        <v>8.6999999999999993</v>
      </c>
      <c r="N210" s="3">
        <f t="shared" si="257"/>
        <v>9.75</v>
      </c>
      <c r="Q210" t="s">
        <v>32</v>
      </c>
      <c r="R210" s="9">
        <v>0.20100000000000001</v>
      </c>
      <c r="S210" s="9">
        <v>0.17100000000000001</v>
      </c>
      <c r="T210" s="9">
        <v>0.17299999999999999</v>
      </c>
      <c r="U210" s="9">
        <v>0.191</v>
      </c>
      <c r="V210" s="9">
        <v>0.17</v>
      </c>
      <c r="W210" s="9"/>
      <c r="X210" t="s">
        <v>33</v>
      </c>
      <c r="Y210" s="9">
        <v>0.183</v>
      </c>
      <c r="Z210" s="9">
        <v>0.17599999999999999</v>
      </c>
      <c r="AA210" s="9">
        <v>0.18</v>
      </c>
      <c r="AB210" s="9">
        <v>0.17399999999999999</v>
      </c>
      <c r="AC210" s="9">
        <v>0.19500000000000001</v>
      </c>
      <c r="AF210" s="13"/>
    </row>
    <row r="211" spans="1:36" x14ac:dyDescent="0.3">
      <c r="B211" t="s">
        <v>25</v>
      </c>
      <c r="C211" s="3">
        <f>AVERAGE(C209:C210)</f>
        <v>9.75</v>
      </c>
      <c r="D211" s="3">
        <f t="shared" ref="D211" si="258">AVERAGE(D209:D210)</f>
        <v>8.5500000000000007</v>
      </c>
      <c r="E211" s="3">
        <f t="shared" ref="E211" si="259">AVERAGE(E209:E210)</f>
        <v>8.4499999999999993</v>
      </c>
      <c r="F211" s="3">
        <f t="shared" ref="F211" si="260">AVERAGE(F209:F210)</f>
        <v>9.5</v>
      </c>
      <c r="G211" s="3">
        <f t="shared" ref="G211" si="261">AVERAGE(G209:G210)</f>
        <v>7.7250000000000005</v>
      </c>
      <c r="H211" s="3"/>
      <c r="I211" t="s">
        <v>25</v>
      </c>
      <c r="J211" s="3">
        <f>AVERAGE(J209:J210)</f>
        <v>9.4499999999999993</v>
      </c>
      <c r="K211" s="3">
        <f t="shared" ref="K211" si="262">AVERAGE(K209:K210)</f>
        <v>8.6499999999999986</v>
      </c>
      <c r="L211" s="3">
        <f t="shared" ref="L211" si="263">AVERAGE(L209:L210)</f>
        <v>8.8249999999999993</v>
      </c>
      <c r="M211" s="3">
        <f t="shared" ref="M211" si="264">AVERAGE(M209:M210)</f>
        <v>8.875</v>
      </c>
      <c r="N211" s="3">
        <f t="shared" ref="N211" si="265">AVERAGE(N209:N210)</f>
        <v>8.5</v>
      </c>
      <c r="S211" s="9"/>
      <c r="T211" s="9"/>
      <c r="U211" s="9"/>
      <c r="AB211" s="11"/>
      <c r="AC211" s="11"/>
      <c r="AD211" s="11"/>
      <c r="AE211" s="11"/>
      <c r="AF211" s="11"/>
      <c r="AG211" s="11"/>
      <c r="AI211" s="11"/>
      <c r="AJ211" s="11"/>
    </row>
    <row r="212" spans="1:36" x14ac:dyDescent="0.3">
      <c r="AB212" s="11"/>
      <c r="AC212" s="11"/>
      <c r="AD212" s="11"/>
      <c r="AE212" s="11"/>
      <c r="AF212" s="11"/>
      <c r="AG212" s="11"/>
      <c r="AI212" s="11"/>
      <c r="AJ212" s="11"/>
    </row>
    <row r="213" spans="1:36" ht="15.6" x14ac:dyDescent="0.35">
      <c r="A213">
        <v>4</v>
      </c>
      <c r="B213" s="6" t="s">
        <v>45</v>
      </c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</row>
    <row r="214" spans="1:36" x14ac:dyDescent="0.3">
      <c r="B214" t="s">
        <v>18</v>
      </c>
      <c r="C214">
        <v>0</v>
      </c>
      <c r="D214">
        <v>20</v>
      </c>
      <c r="E214">
        <v>100</v>
      </c>
      <c r="F214">
        <v>500</v>
      </c>
      <c r="G214">
        <v>1000</v>
      </c>
      <c r="I214" t="s">
        <v>18</v>
      </c>
      <c r="J214">
        <v>0</v>
      </c>
      <c r="K214">
        <v>20</v>
      </c>
      <c r="L214">
        <v>100</v>
      </c>
      <c r="M214">
        <v>500</v>
      </c>
      <c r="N214">
        <v>1000</v>
      </c>
    </row>
    <row r="215" spans="1:36" x14ac:dyDescent="0.3">
      <c r="B215" s="2">
        <v>1</v>
      </c>
      <c r="C215" s="9">
        <f>C201*10</f>
        <v>0.41052631578947368</v>
      </c>
      <c r="D215" s="9">
        <f t="shared" ref="D215:G215" si="266">D201*10</f>
        <v>0.24210526315789474</v>
      </c>
      <c r="E215" s="9">
        <f t="shared" si="266"/>
        <v>0.3789473684210527</v>
      </c>
      <c r="F215" s="9">
        <f t="shared" si="266"/>
        <v>0.51052631578947372</v>
      </c>
      <c r="G215" s="9">
        <f t="shared" si="266"/>
        <v>1.1473684210526316</v>
      </c>
      <c r="H215" s="9"/>
      <c r="I215" s="2">
        <v>1</v>
      </c>
      <c r="J215" s="9">
        <f>J201*10</f>
        <v>0.18421052631578949</v>
      </c>
      <c r="K215" s="9">
        <f t="shared" ref="K215:N215" si="267">K201*10</f>
        <v>0.23157894736842105</v>
      </c>
      <c r="L215" s="9">
        <f t="shared" si="267"/>
        <v>0.54736842105263173</v>
      </c>
      <c r="M215" s="9">
        <f t="shared" si="267"/>
        <v>0.41578947368421049</v>
      </c>
      <c r="N215" s="9">
        <f t="shared" si="267"/>
        <v>1.1315789473684212</v>
      </c>
    </row>
    <row r="216" spans="1:36" x14ac:dyDescent="0.3">
      <c r="B216" s="2">
        <v>2</v>
      </c>
      <c r="C216" s="9">
        <f>C202*10</f>
        <v>0.45263157894736838</v>
      </c>
      <c r="D216" s="9">
        <f t="shared" ref="D216:G216" si="268">D202*10</f>
        <v>0.34210526315789475</v>
      </c>
      <c r="E216" s="9">
        <f t="shared" si="268"/>
        <v>0.37368421052631584</v>
      </c>
      <c r="F216" s="9">
        <f t="shared" si="268"/>
        <v>0.24210526315789474</v>
      </c>
      <c r="G216" s="9">
        <f t="shared" si="268"/>
        <v>1.2052631578947368</v>
      </c>
      <c r="H216" s="9"/>
      <c r="I216" s="2">
        <v>2</v>
      </c>
      <c r="J216" s="9">
        <f>J202*10</f>
        <v>0.17894736842105266</v>
      </c>
      <c r="K216" s="9">
        <f t="shared" ref="K216:N216" si="269">K202*10</f>
        <v>0.26842105263157895</v>
      </c>
      <c r="L216" s="9">
        <f t="shared" si="269"/>
        <v>1.9052631578947368</v>
      </c>
      <c r="M216" s="9">
        <f t="shared" si="269"/>
        <v>0.6578947368421052</v>
      </c>
      <c r="N216" s="9">
        <f t="shared" si="269"/>
        <v>0.46842105263157896</v>
      </c>
    </row>
    <row r="217" spans="1:36" x14ac:dyDescent="0.3">
      <c r="B217" s="2">
        <v>3</v>
      </c>
      <c r="C217" s="9">
        <f>C203*10</f>
        <v>0.4</v>
      </c>
      <c r="D217" s="9">
        <f>D203*10</f>
        <v>0.21052631578947373</v>
      </c>
      <c r="E217" s="9">
        <f t="shared" ref="E217:G217" si="270">E203*10</f>
        <v>0.36315789473684218</v>
      </c>
      <c r="F217" s="9">
        <f t="shared" si="270"/>
        <v>0.41578947368421054</v>
      </c>
      <c r="G217" s="9">
        <f t="shared" si="270"/>
        <v>0.73684210526315796</v>
      </c>
      <c r="H217" s="9"/>
      <c r="I217" s="2">
        <v>3</v>
      </c>
      <c r="J217" s="9">
        <f>J203*10</f>
        <v>0.56842105263157894</v>
      </c>
      <c r="K217" s="9">
        <f t="shared" ref="K217:N217" si="271">K203*10</f>
        <v>0.49473684210526314</v>
      </c>
      <c r="L217" s="9">
        <f t="shared" si="271"/>
        <v>0.41052631578947368</v>
      </c>
      <c r="M217" s="9">
        <f t="shared" si="271"/>
        <v>0.58421052631578951</v>
      </c>
      <c r="N217" s="9">
        <f t="shared" si="271"/>
        <v>1.2263157894736845</v>
      </c>
    </row>
    <row r="218" spans="1:36" x14ac:dyDescent="0.3">
      <c r="B218" t="s">
        <v>25</v>
      </c>
      <c r="C218" s="9">
        <f>AVERAGE(C215:C217)</f>
        <v>0.42105263157894735</v>
      </c>
      <c r="D218" s="9">
        <f t="shared" ref="D218" si="272">AVERAGE(D215:D217)</f>
        <v>0.26491228070175438</v>
      </c>
      <c r="E218" s="9">
        <f t="shared" ref="E218" si="273">AVERAGE(E215:E217)</f>
        <v>0.37192982456140355</v>
      </c>
      <c r="F218" s="9">
        <f t="shared" ref="F218" si="274">AVERAGE(F215:F217)</f>
        <v>0.38947368421052636</v>
      </c>
      <c r="G218" s="9">
        <f t="shared" ref="G218" si="275">AVERAGE(G215:G217)</f>
        <v>1.0298245614035089</v>
      </c>
      <c r="H218" s="9"/>
      <c r="I218" t="s">
        <v>25</v>
      </c>
      <c r="J218" s="9">
        <f>AVERAGE(J215:J217)</f>
        <v>0.31052631578947371</v>
      </c>
      <c r="K218" s="9">
        <f t="shared" ref="K218" si="276">AVERAGE(K215:K217)</f>
        <v>0.33157894736842103</v>
      </c>
      <c r="L218" s="9">
        <f t="shared" ref="L218" si="277">AVERAGE(L215:L217)</f>
        <v>0.95438596491228067</v>
      </c>
      <c r="M218" s="9">
        <f t="shared" ref="M218" si="278">AVERAGE(M215:M217)</f>
        <v>0.55263157894736836</v>
      </c>
      <c r="N218" s="9">
        <f t="shared" ref="N218" si="279">AVERAGE(N215:N217)</f>
        <v>0.94210526315789489</v>
      </c>
    </row>
    <row r="220" spans="1:36" x14ac:dyDescent="0.3">
      <c r="A220">
        <v>5</v>
      </c>
      <c r="B220" s="7" t="s">
        <v>34</v>
      </c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</row>
    <row r="221" spans="1:36" x14ac:dyDescent="0.3">
      <c r="B221" t="s">
        <v>18</v>
      </c>
      <c r="C221">
        <v>0</v>
      </c>
      <c r="D221">
        <v>20</v>
      </c>
      <c r="E221">
        <v>100</v>
      </c>
      <c r="F221">
        <v>500</v>
      </c>
      <c r="G221">
        <v>1000</v>
      </c>
      <c r="I221" t="s">
        <v>18</v>
      </c>
      <c r="J221">
        <v>0</v>
      </c>
      <c r="K221">
        <v>20</v>
      </c>
      <c r="L221">
        <v>100</v>
      </c>
      <c r="M221">
        <v>500</v>
      </c>
      <c r="N221">
        <v>1000</v>
      </c>
    </row>
    <row r="222" spans="1:36" x14ac:dyDescent="0.3">
      <c r="B222" s="2">
        <v>1</v>
      </c>
      <c r="C222" s="3">
        <f>(1-(C215/C211))*100</f>
        <v>95.78947368421052</v>
      </c>
      <c r="D222" s="3">
        <f t="shared" ref="D222:F222" si="280">(1-(D215/D211))*100</f>
        <v>97.168359495229311</v>
      </c>
      <c r="E222" s="3">
        <f t="shared" si="280"/>
        <v>95.515415758330732</v>
      </c>
      <c r="F222" s="3">
        <f t="shared" si="280"/>
        <v>94.62603878116343</v>
      </c>
      <c r="G222" s="3">
        <f>(1-(G215/G211))*100</f>
        <v>85.14733435530573</v>
      </c>
      <c r="H222" s="3"/>
      <c r="I222" s="2">
        <v>1</v>
      </c>
      <c r="J222" s="3">
        <f>(1-(J215/J211))*100</f>
        <v>98.050682261208578</v>
      </c>
      <c r="K222" s="3">
        <f t="shared" ref="K222:N222" si="281">(1-(K215/K211))*100</f>
        <v>97.322786735625186</v>
      </c>
      <c r="L222" s="3">
        <f t="shared" si="281"/>
        <v>93.797524973907855</v>
      </c>
      <c r="M222" s="3">
        <f t="shared" si="281"/>
        <v>95.315048183839878</v>
      </c>
      <c r="N222" s="3">
        <f t="shared" si="281"/>
        <v>86.687306501547994</v>
      </c>
    </row>
    <row r="223" spans="1:36" x14ac:dyDescent="0.3">
      <c r="B223" s="2">
        <v>2</v>
      </c>
      <c r="C223" s="3">
        <f>(1-(C216/C211))*100</f>
        <v>95.357624831309039</v>
      </c>
      <c r="D223" s="3">
        <f t="shared" ref="D223:G223" si="282">(1-(D216/D211))*100</f>
        <v>95.998768851954452</v>
      </c>
      <c r="E223" s="3">
        <f t="shared" si="282"/>
        <v>95.577701650576145</v>
      </c>
      <c r="F223" s="3">
        <f t="shared" si="282"/>
        <v>97.45152354570638</v>
      </c>
      <c r="G223" s="3">
        <f t="shared" si="282"/>
        <v>84.397887923692721</v>
      </c>
      <c r="H223" s="3"/>
      <c r="I223" s="2">
        <v>2</v>
      </c>
      <c r="J223" s="3">
        <f>(1-(J216/J211))*100</f>
        <v>98.106377053745476</v>
      </c>
      <c r="K223" s="3">
        <f t="shared" ref="K223:N223" si="283">(1-(K216/K211))*100</f>
        <v>96.896866443565571</v>
      </c>
      <c r="L223" s="3">
        <f t="shared" si="283"/>
        <v>78.41061577456388</v>
      </c>
      <c r="M223" s="3">
        <f t="shared" si="283"/>
        <v>92.587101556708674</v>
      </c>
      <c r="N223" s="3">
        <f t="shared" si="283"/>
        <v>94.48916408668731</v>
      </c>
      <c r="O223" s="3"/>
    </row>
    <row r="224" spans="1:36" x14ac:dyDescent="0.3">
      <c r="B224" s="2">
        <v>3</v>
      </c>
      <c r="C224" s="3">
        <f>(1-(C217/C211))*100</f>
        <v>95.897435897435898</v>
      </c>
      <c r="D224" s="3">
        <f t="shared" ref="D224:G224" si="284">(1-(D217/D211))*100</f>
        <v>97.53770390889504</v>
      </c>
      <c r="E224" s="3">
        <f t="shared" si="284"/>
        <v>95.702273435066957</v>
      </c>
      <c r="F224" s="3">
        <f t="shared" si="284"/>
        <v>95.62326869806094</v>
      </c>
      <c r="G224" s="3">
        <f t="shared" si="284"/>
        <v>90.461590870379837</v>
      </c>
      <c r="H224" s="3"/>
      <c r="I224" s="2">
        <v>3</v>
      </c>
      <c r="J224" s="3">
        <f>(1-(J217/J211))*100</f>
        <v>93.984962406015043</v>
      </c>
      <c r="K224" s="3">
        <f t="shared" ref="K224:N224" si="285">(1-(K217/K211))*100</f>
        <v>94.280498935199262</v>
      </c>
      <c r="L224" s="3">
        <f t="shared" si="285"/>
        <v>95.348143730430891</v>
      </c>
      <c r="M224" s="3">
        <f t="shared" si="285"/>
        <v>93.417346182357292</v>
      </c>
      <c r="N224" s="3">
        <f t="shared" si="285"/>
        <v>85.572755417956657</v>
      </c>
      <c r="O224" s="3"/>
    </row>
    <row r="225" spans="1:15" x14ac:dyDescent="0.3">
      <c r="B225" t="s">
        <v>25</v>
      </c>
      <c r="C225" s="20">
        <f>AVERAGE(C222:C224)</f>
        <v>95.681511470985143</v>
      </c>
      <c r="D225" s="20">
        <f t="shared" ref="D225" si="286">AVERAGE(D222:D224)</f>
        <v>96.901610752026272</v>
      </c>
      <c r="E225" s="20">
        <f t="shared" ref="E225" si="287">AVERAGE(E222:E224)</f>
        <v>95.598463614657945</v>
      </c>
      <c r="F225" s="20">
        <f t="shared" ref="F225" si="288">AVERAGE(F222:F224)</f>
        <v>95.90027700831024</v>
      </c>
      <c r="G225" s="20">
        <f t="shared" ref="G225" si="289">AVERAGE(G222:G224)</f>
        <v>86.668937716459425</v>
      </c>
      <c r="H225" s="3"/>
      <c r="I225" t="s">
        <v>25</v>
      </c>
      <c r="J225" s="20">
        <f>(1-(J218/J211))*100</f>
        <v>96.714007240323028</v>
      </c>
      <c r="K225" s="20">
        <f t="shared" ref="K225:N225" si="290">(1-(K218/K211))*100</f>
        <v>96.166717371463335</v>
      </c>
      <c r="L225" s="20">
        <f t="shared" si="290"/>
        <v>89.185428159634213</v>
      </c>
      <c r="M225" s="20">
        <f t="shared" si="290"/>
        <v>93.773165307635281</v>
      </c>
      <c r="N225" s="20">
        <f t="shared" si="290"/>
        <v>88.916408668730654</v>
      </c>
      <c r="O225" s="3"/>
    </row>
    <row r="227" spans="1:15" x14ac:dyDescent="0.3">
      <c r="B227" t="s">
        <v>25</v>
      </c>
      <c r="C227" s="23">
        <f>AVERAGE(C225,J225)</f>
        <v>96.197759355654085</v>
      </c>
      <c r="D227" s="23">
        <f>AVERAGE(D225,K225)</f>
        <v>96.534164061744804</v>
      </c>
      <c r="E227" s="23">
        <f t="shared" ref="E227" si="291">AVERAGE(E225,L225)</f>
        <v>92.391945887146079</v>
      </c>
      <c r="F227" s="23">
        <f t="shared" ref="F227" si="292">AVERAGE(F225,M225)</f>
        <v>94.836721157972761</v>
      </c>
      <c r="G227" s="23">
        <f t="shared" ref="G227" si="293">AVERAGE(G225,N225)</f>
        <v>87.792673192595032</v>
      </c>
    </row>
    <row r="228" spans="1:15" x14ac:dyDescent="0.3">
      <c r="B228" s="14" t="s">
        <v>35</v>
      </c>
      <c r="C228" s="4">
        <f>_xlfn.STDEV.S(C225,J225)</f>
        <v>0.73008476004523981</v>
      </c>
      <c r="D228" s="4">
        <f t="shared" ref="D228" si="294">_xlfn.STDEV.S(D225,K225)</f>
        <v>0.519648092845159</v>
      </c>
      <c r="E228" s="4">
        <f t="shared" ref="E228" si="295">_xlfn.STDEV.S(E225,L225)</f>
        <v>4.5347008582370369</v>
      </c>
      <c r="F228" s="4">
        <f t="shared" ref="F228" si="296">_xlfn.STDEV.S(F225,M225)</f>
        <v>1.5040951078885134</v>
      </c>
      <c r="G228" s="4">
        <f t="shared" ref="G228" si="297">_xlfn.STDEV.S(G225,N225)</f>
        <v>1.5892019508707733</v>
      </c>
    </row>
    <row r="231" spans="1:15" ht="18" thickBot="1" x14ac:dyDescent="0.4">
      <c r="B231" s="5" t="s">
        <v>41</v>
      </c>
      <c r="C231" s="5"/>
      <c r="D231" s="5"/>
      <c r="E231" s="5"/>
      <c r="F231" s="5"/>
      <c r="G231" s="5"/>
      <c r="H231" s="5"/>
    </row>
    <row r="232" spans="1:15" ht="16.2" thickTop="1" x14ac:dyDescent="0.35">
      <c r="A232">
        <v>1</v>
      </c>
      <c r="B232" s="6" t="s">
        <v>17</v>
      </c>
      <c r="C232" s="7"/>
      <c r="D232" s="7"/>
      <c r="E232" s="7"/>
      <c r="F232" s="7"/>
      <c r="G232" s="7"/>
      <c r="H232" s="7"/>
    </row>
    <row r="233" spans="1:15" x14ac:dyDescent="0.3">
      <c r="B233" t="s">
        <v>18</v>
      </c>
      <c r="C233">
        <v>0</v>
      </c>
      <c r="D233">
        <v>500</v>
      </c>
      <c r="F233" t="s">
        <v>18</v>
      </c>
      <c r="G233" t="s">
        <v>11</v>
      </c>
      <c r="H233" t="s">
        <v>12</v>
      </c>
    </row>
    <row r="234" spans="1:15" x14ac:dyDescent="0.3">
      <c r="B234" t="s">
        <v>19</v>
      </c>
      <c r="C234" s="9">
        <v>5.7000000000000002E-2</v>
      </c>
      <c r="D234">
        <v>7.5999999999999998E-2</v>
      </c>
      <c r="E234" s="9"/>
      <c r="F234" t="s">
        <v>19</v>
      </c>
      <c r="G234" s="9">
        <v>2.5999999999999999E-2</v>
      </c>
      <c r="H234">
        <v>5.6000000000000001E-2</v>
      </c>
    </row>
    <row r="235" spans="1:15" x14ac:dyDescent="0.3">
      <c r="B235" t="s">
        <v>20</v>
      </c>
      <c r="C235" s="9">
        <v>0.04</v>
      </c>
      <c r="D235">
        <v>5.8000000000000003E-2</v>
      </c>
      <c r="E235" s="9"/>
      <c r="F235" t="s">
        <v>20</v>
      </c>
      <c r="G235" s="9">
        <v>2.5000000000000001E-2</v>
      </c>
      <c r="H235">
        <v>5.5E-2</v>
      </c>
    </row>
    <row r="236" spans="1:15" x14ac:dyDescent="0.3">
      <c r="B236" t="s">
        <v>21</v>
      </c>
      <c r="C236" s="9">
        <v>4.2000000000000003E-2</v>
      </c>
      <c r="D236">
        <v>0.109</v>
      </c>
      <c r="E236" s="9"/>
      <c r="F236" t="s">
        <v>21</v>
      </c>
      <c r="G236" s="9">
        <v>3.3000000000000002E-2</v>
      </c>
      <c r="H236">
        <v>5.8999999999999997E-2</v>
      </c>
    </row>
    <row r="237" spans="1:15" x14ac:dyDescent="0.3">
      <c r="B237" t="s">
        <v>22</v>
      </c>
      <c r="C237" s="9">
        <v>5.0999999999999997E-2</v>
      </c>
      <c r="D237">
        <v>8.7999999999999995E-2</v>
      </c>
      <c r="E237" s="9"/>
      <c r="F237" t="s">
        <v>22</v>
      </c>
      <c r="G237" s="9">
        <v>0.03</v>
      </c>
      <c r="H237">
        <v>5.8000000000000003E-2</v>
      </c>
    </row>
    <row r="238" spans="1:15" x14ac:dyDescent="0.3">
      <c r="B238" t="s">
        <v>23</v>
      </c>
      <c r="C238" s="9">
        <v>3.5999999999999997E-2</v>
      </c>
      <c r="D238">
        <v>0.112</v>
      </c>
      <c r="E238" s="9"/>
      <c r="F238" t="s">
        <v>23</v>
      </c>
      <c r="G238" s="9">
        <v>3.1E-2</v>
      </c>
      <c r="H238">
        <v>0.113</v>
      </c>
      <c r="J238" s="10"/>
    </row>
    <row r="239" spans="1:15" x14ac:dyDescent="0.3">
      <c r="B239" t="s">
        <v>24</v>
      </c>
      <c r="C239" s="9">
        <v>4.3999999999999997E-2</v>
      </c>
      <c r="D239">
        <v>8.6999999999999994E-2</v>
      </c>
      <c r="E239" s="9"/>
      <c r="F239" t="s">
        <v>24</v>
      </c>
      <c r="G239" s="9">
        <v>3.3000000000000002E-2</v>
      </c>
      <c r="H239">
        <v>5.1999999999999998E-2</v>
      </c>
      <c r="J239" s="12"/>
    </row>
    <row r="240" spans="1:15" x14ac:dyDescent="0.3">
      <c r="B240" t="s">
        <v>25</v>
      </c>
      <c r="C240" s="9">
        <f t="shared" ref="C240" si="298">AVERAGE(C234:C239)</f>
        <v>4.5000000000000005E-2</v>
      </c>
      <c r="D240" s="9">
        <f t="shared" ref="D240" si="299">AVERAGE(D234:D239)</f>
        <v>8.8333333333333319E-2</v>
      </c>
      <c r="E240" s="9"/>
      <c r="F240" t="s">
        <v>25</v>
      </c>
      <c r="G240" s="9">
        <f>AVERAGE(G234:G239)</f>
        <v>2.9666666666666671E-2</v>
      </c>
      <c r="H240" s="9">
        <f t="shared" ref="H240" si="300">AVERAGE(H234:H239)</f>
        <v>6.5499999999999989E-2</v>
      </c>
      <c r="J240" s="9"/>
      <c r="K240" s="9"/>
      <c r="L240" s="9"/>
      <c r="M240" s="9"/>
      <c r="N240" s="9"/>
      <c r="O240" s="9"/>
    </row>
    <row r="242" spans="1:30" ht="15.6" x14ac:dyDescent="0.35">
      <c r="A242">
        <v>2</v>
      </c>
      <c r="B242" s="6" t="s">
        <v>26</v>
      </c>
      <c r="C242" s="7"/>
      <c r="D242" s="7"/>
      <c r="E242" s="7"/>
      <c r="F242" s="7"/>
      <c r="G242" s="7"/>
      <c r="H242" s="7"/>
    </row>
    <row r="243" spans="1:30" x14ac:dyDescent="0.3">
      <c r="B243" t="s">
        <v>18</v>
      </c>
      <c r="C243" t="s">
        <v>6</v>
      </c>
      <c r="D243" t="s">
        <v>9</v>
      </c>
      <c r="F243" t="s">
        <v>18</v>
      </c>
      <c r="G243" t="s">
        <v>11</v>
      </c>
      <c r="H243" t="s">
        <v>12</v>
      </c>
    </row>
    <row r="244" spans="1:30" x14ac:dyDescent="0.3">
      <c r="B244" s="2">
        <v>1</v>
      </c>
      <c r="C244" s="9">
        <f>AVERAGE(C234,C235)/0.95</f>
        <v>5.105263157894737E-2</v>
      </c>
      <c r="D244" s="9">
        <f t="shared" ref="D244" si="301">AVERAGE(D234,D235)/0.95</f>
        <v>7.0526315789473687E-2</v>
      </c>
      <c r="E244" s="9"/>
      <c r="F244" s="2">
        <v>1</v>
      </c>
      <c r="G244" s="9">
        <f>AVERAGE(G234,G235)/0.95</f>
        <v>2.6842105263157896E-2</v>
      </c>
      <c r="H244" s="9">
        <f t="shared" ref="H244" si="302">AVERAGE(H234,H235)/0.95</f>
        <v>5.842105263157895E-2</v>
      </c>
    </row>
    <row r="245" spans="1:30" x14ac:dyDescent="0.3">
      <c r="B245" s="2">
        <v>2</v>
      </c>
      <c r="C245" s="9">
        <f>AVERAGE(C236,C237)/0.95</f>
        <v>4.8947368421052635E-2</v>
      </c>
      <c r="D245" s="9">
        <f t="shared" ref="D245" si="303">AVERAGE(D236,D237)/0.95</f>
        <v>0.1036842105263158</v>
      </c>
      <c r="E245" s="9"/>
      <c r="F245" s="2">
        <v>2</v>
      </c>
      <c r="G245" s="9">
        <f>AVERAGE(G236,G237)/0.95</f>
        <v>3.3157894736842108E-2</v>
      </c>
      <c r="H245" s="9">
        <f t="shared" ref="H245" si="304">AVERAGE(H236,H237)/0.95</f>
        <v>6.1578947368421053E-2</v>
      </c>
    </row>
    <row r="246" spans="1:30" x14ac:dyDescent="0.3">
      <c r="B246" s="2">
        <v>3</v>
      </c>
      <c r="C246" s="9">
        <f>AVERAGE(C238,C239)/0.95</f>
        <v>4.2105263157894729E-2</v>
      </c>
      <c r="D246" s="9">
        <f t="shared" ref="D246" si="305">AVERAGE(D238,D239)/0.95</f>
        <v>0.10473684210526317</v>
      </c>
      <c r="E246" s="9"/>
      <c r="F246" s="2">
        <v>3</v>
      </c>
      <c r="G246" s="9">
        <f>AVERAGE(G238,G239)/0.95</f>
        <v>3.3684210526315789E-2</v>
      </c>
      <c r="H246" s="9">
        <f t="shared" ref="H246" si="306">AVERAGE(H238,H239)/0.95</f>
        <v>8.6842105263157901E-2</v>
      </c>
    </row>
    <row r="247" spans="1:30" x14ac:dyDescent="0.3">
      <c r="B247" t="s">
        <v>25</v>
      </c>
      <c r="C247" s="9">
        <f>AVERAGE(C244:C246)</f>
        <v>4.736842105263158E-2</v>
      </c>
      <c r="D247" s="9">
        <f t="shared" ref="D247" si="307">AVERAGE(D244:D246)</f>
        <v>9.2982456140350889E-2</v>
      </c>
      <c r="E247" s="9"/>
      <c r="F247" t="s">
        <v>25</v>
      </c>
      <c r="G247" s="9">
        <f>AVERAGE(G244:G246)</f>
        <v>3.1228070175438594E-2</v>
      </c>
      <c r="H247" s="9">
        <f t="shared" ref="H247" si="308">AVERAGE(H244:H246)</f>
        <v>6.8947368421052632E-2</v>
      </c>
    </row>
    <row r="250" spans="1:30" ht="15.6" x14ac:dyDescent="0.35">
      <c r="A250">
        <v>3</v>
      </c>
      <c r="B250" s="6" t="s">
        <v>27</v>
      </c>
      <c r="C250" s="7"/>
      <c r="D250" s="7"/>
      <c r="E250" s="7"/>
      <c r="F250" s="7"/>
      <c r="G250" s="7"/>
      <c r="H250" s="7"/>
      <c r="K250" s="6" t="s">
        <v>28</v>
      </c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</row>
    <row r="251" spans="1:30" x14ac:dyDescent="0.3">
      <c r="B251" t="s">
        <v>18</v>
      </c>
      <c r="C251" t="s">
        <v>6</v>
      </c>
      <c r="D251" t="s">
        <v>9</v>
      </c>
      <c r="F251" t="s">
        <v>18</v>
      </c>
      <c r="G251" t="s">
        <v>11</v>
      </c>
      <c r="H251" t="s">
        <v>12</v>
      </c>
      <c r="K251" t="s">
        <v>29</v>
      </c>
      <c r="L251">
        <v>0</v>
      </c>
      <c r="M251">
        <v>500</v>
      </c>
      <c r="O251" t="s">
        <v>29</v>
      </c>
      <c r="P251">
        <v>0</v>
      </c>
      <c r="Q251">
        <v>500</v>
      </c>
    </row>
    <row r="252" spans="1:30" x14ac:dyDescent="0.3">
      <c r="B252" t="s">
        <v>30</v>
      </c>
      <c r="C252" s="3">
        <f>L252*50</f>
        <v>9.1</v>
      </c>
      <c r="D252" s="3">
        <f>M252*50</f>
        <v>7.95</v>
      </c>
      <c r="E252" s="3"/>
      <c r="F252" t="s">
        <v>31</v>
      </c>
      <c r="G252" s="3">
        <f>P252*50</f>
        <v>9.4499999999999993</v>
      </c>
      <c r="H252" s="3">
        <f>Q252*50</f>
        <v>8.0500000000000007</v>
      </c>
      <c r="K252" t="s">
        <v>30</v>
      </c>
      <c r="L252" s="9">
        <v>0.182</v>
      </c>
      <c r="M252" s="9">
        <v>0.159</v>
      </c>
      <c r="N252" s="9"/>
      <c r="O252" t="s">
        <v>31</v>
      </c>
      <c r="P252" s="9">
        <v>0.189</v>
      </c>
      <c r="Q252" s="9">
        <v>0.161</v>
      </c>
      <c r="T252" s="13"/>
    </row>
    <row r="253" spans="1:30" x14ac:dyDescent="0.3">
      <c r="B253" t="s">
        <v>32</v>
      </c>
      <c r="C253" s="3">
        <f>L253*50</f>
        <v>9.25</v>
      </c>
      <c r="D253" s="3">
        <f>M253*50</f>
        <v>7.95</v>
      </c>
      <c r="E253" s="3"/>
      <c r="F253" t="s">
        <v>33</v>
      </c>
      <c r="G253" s="3">
        <f>P253*55</f>
        <v>7.15</v>
      </c>
      <c r="H253" s="3">
        <f>Q253*50</f>
        <v>7.55</v>
      </c>
      <c r="K253" t="s">
        <v>32</v>
      </c>
      <c r="L253" s="9">
        <v>0.185</v>
      </c>
      <c r="M253" s="9">
        <v>0.159</v>
      </c>
      <c r="N253" s="9"/>
      <c r="O253" t="s">
        <v>33</v>
      </c>
      <c r="P253" s="12">
        <v>0.13</v>
      </c>
      <c r="Q253" s="9">
        <v>0.151</v>
      </c>
      <c r="T253" s="10" t="s">
        <v>43</v>
      </c>
    </row>
    <row r="254" spans="1:30" x14ac:dyDescent="0.3">
      <c r="B254" t="s">
        <v>25</v>
      </c>
      <c r="C254" s="3">
        <f>AVERAGE(C252:C253)</f>
        <v>9.1750000000000007</v>
      </c>
      <c r="D254" s="3">
        <f>AVERAGE(D252:D253)</f>
        <v>7.95</v>
      </c>
      <c r="E254" s="3"/>
      <c r="F254" t="s">
        <v>25</v>
      </c>
      <c r="G254" s="3">
        <f>AVERAGE(G252:G253)</f>
        <v>8.3000000000000007</v>
      </c>
      <c r="H254" s="3">
        <f t="shared" ref="H254" si="309">AVERAGE(H252:H253)</f>
        <v>7.8000000000000007</v>
      </c>
      <c r="M254" s="9"/>
      <c r="N254" s="9"/>
      <c r="O254" s="9"/>
      <c r="V254" s="11"/>
      <c r="W254" s="11"/>
      <c r="X254" s="11"/>
      <c r="Y254" s="11"/>
      <c r="Z254" s="11"/>
      <c r="AA254" s="11"/>
      <c r="AC254" s="11"/>
      <c r="AD254" s="11"/>
    </row>
    <row r="255" spans="1:30" x14ac:dyDescent="0.3">
      <c r="V255" s="11"/>
      <c r="W255" s="11"/>
      <c r="X255" s="11"/>
      <c r="Y255" s="11"/>
      <c r="Z255" s="11"/>
      <c r="AA255" s="11"/>
      <c r="AC255" s="11"/>
      <c r="AD255" s="11"/>
    </row>
    <row r="256" spans="1:30" ht="15.6" x14ac:dyDescent="0.35">
      <c r="A256">
        <v>4</v>
      </c>
      <c r="B256" s="6" t="s">
        <v>45</v>
      </c>
      <c r="C256" s="7"/>
      <c r="D256" s="7"/>
      <c r="E256" s="7"/>
      <c r="F256" s="7"/>
      <c r="G256" s="7"/>
      <c r="H256" s="7"/>
    </row>
    <row r="257" spans="1:9" x14ac:dyDescent="0.3">
      <c r="B257" t="s">
        <v>18</v>
      </c>
      <c r="C257" t="s">
        <v>6</v>
      </c>
      <c r="D257" t="s">
        <v>9</v>
      </c>
      <c r="F257" t="s">
        <v>18</v>
      </c>
      <c r="G257" t="s">
        <v>11</v>
      </c>
      <c r="H257" t="s">
        <v>12</v>
      </c>
    </row>
    <row r="258" spans="1:9" x14ac:dyDescent="0.3">
      <c r="B258" s="2">
        <v>1</v>
      </c>
      <c r="C258" s="9">
        <f>C244*10</f>
        <v>0.51052631578947372</v>
      </c>
      <c r="D258" s="9">
        <f t="shared" ref="D258" si="310">D244*10</f>
        <v>0.70526315789473681</v>
      </c>
      <c r="E258" s="9"/>
      <c r="F258" s="2">
        <v>1</v>
      </c>
      <c r="G258" s="9">
        <f>G244*10</f>
        <v>0.26842105263157895</v>
      </c>
      <c r="H258" s="9">
        <f t="shared" ref="H258" si="311">H244*10</f>
        <v>0.58421052631578951</v>
      </c>
    </row>
    <row r="259" spans="1:9" x14ac:dyDescent="0.3">
      <c r="B259" s="2">
        <v>2</v>
      </c>
      <c r="C259" s="9">
        <f>C245*10</f>
        <v>0.48947368421052634</v>
      </c>
      <c r="D259" s="9">
        <f t="shared" ref="D259" si="312">D245*10</f>
        <v>1.036842105263158</v>
      </c>
      <c r="E259" s="9"/>
      <c r="F259" s="2">
        <v>2</v>
      </c>
      <c r="G259" s="9">
        <f>G245*10</f>
        <v>0.33157894736842108</v>
      </c>
      <c r="H259" s="9">
        <f t="shared" ref="H259" si="313">H245*10</f>
        <v>0.61578947368421055</v>
      </c>
    </row>
    <row r="260" spans="1:9" x14ac:dyDescent="0.3">
      <c r="B260" s="2">
        <v>3</v>
      </c>
      <c r="C260" s="9">
        <f>C246*10</f>
        <v>0.42105263157894729</v>
      </c>
      <c r="D260" s="9">
        <f t="shared" ref="D260" si="314">D246*10</f>
        <v>1.0473684210526317</v>
      </c>
      <c r="E260" s="9"/>
      <c r="F260" s="2">
        <v>3</v>
      </c>
      <c r="G260" s="9">
        <f>G246*10</f>
        <v>0.33684210526315789</v>
      </c>
      <c r="H260" s="9">
        <f t="shared" ref="H260" si="315">H246*10</f>
        <v>0.86842105263157898</v>
      </c>
    </row>
    <row r="261" spans="1:9" x14ac:dyDescent="0.3">
      <c r="B261" t="s">
        <v>25</v>
      </c>
      <c r="C261" s="9">
        <f>AVERAGE(C258:C260)</f>
        <v>0.47368421052631576</v>
      </c>
      <c r="D261" s="9">
        <f t="shared" ref="D261" si="316">AVERAGE(D258:D260)</f>
        <v>0.92982456140350889</v>
      </c>
      <c r="E261" s="9"/>
      <c r="F261" t="s">
        <v>25</v>
      </c>
      <c r="G261" s="9">
        <f>AVERAGE(G258:G260)</f>
        <v>0.31228070175438599</v>
      </c>
      <c r="H261" s="9">
        <f t="shared" ref="H261" si="317">AVERAGE(H258:H260)</f>
        <v>0.68947368421052635</v>
      </c>
    </row>
    <row r="263" spans="1:9" x14ac:dyDescent="0.3">
      <c r="A263">
        <v>5</v>
      </c>
      <c r="B263" s="7" t="s">
        <v>34</v>
      </c>
      <c r="C263" s="7"/>
      <c r="D263" s="7"/>
      <c r="E263" s="7"/>
      <c r="F263" s="7"/>
      <c r="G263" s="7"/>
      <c r="H263" s="7"/>
    </row>
    <row r="264" spans="1:9" x14ac:dyDescent="0.3">
      <c r="B264" t="s">
        <v>18</v>
      </c>
      <c r="C264" t="s">
        <v>6</v>
      </c>
      <c r="D264" t="s">
        <v>9</v>
      </c>
      <c r="F264" t="s">
        <v>18</v>
      </c>
      <c r="G264" t="s">
        <v>11</v>
      </c>
      <c r="H264" t="s">
        <v>12</v>
      </c>
    </row>
    <row r="265" spans="1:9" x14ac:dyDescent="0.3">
      <c r="B265" s="2">
        <v>1</v>
      </c>
      <c r="C265" s="3">
        <f>(1-(C258/C254))*100</f>
        <v>94.435680481858597</v>
      </c>
      <c r="D265" s="3">
        <f t="shared" ref="D265" si="318">(1-(D258/D254))*100</f>
        <v>91.128765309500167</v>
      </c>
      <c r="E265" s="3"/>
      <c r="F265" s="2">
        <v>1</v>
      </c>
      <c r="G265" s="3">
        <f>(1-(G258/G254))*100</f>
        <v>96.766011414077354</v>
      </c>
      <c r="H265" s="3">
        <f t="shared" ref="H265" si="319">(1-(H258/H254))*100</f>
        <v>92.510121457489873</v>
      </c>
    </row>
    <row r="266" spans="1:9" x14ac:dyDescent="0.3">
      <c r="B266" s="2">
        <v>2</v>
      </c>
      <c r="C266" s="3">
        <f>(1-(C259/C254))*100</f>
        <v>94.665136956833493</v>
      </c>
      <c r="D266" s="3">
        <f t="shared" ref="D266" si="320">(1-(D259/D254))*100</f>
        <v>86.957960940086068</v>
      </c>
      <c r="E266" s="3"/>
      <c r="F266" s="2">
        <v>2</v>
      </c>
      <c r="G266" s="3">
        <f>(1-(G259/G254))*100</f>
        <v>96.005072923272039</v>
      </c>
      <c r="H266" s="3">
        <f t="shared" ref="H266" si="321">(1-(H259/H254))*100</f>
        <v>92.10526315789474</v>
      </c>
      <c r="I266" s="3"/>
    </row>
    <row r="267" spans="1:9" x14ac:dyDescent="0.3">
      <c r="B267" s="2">
        <v>3</v>
      </c>
      <c r="C267" s="3">
        <f>(1-(C260/C254))*100</f>
        <v>95.410870500501943</v>
      </c>
      <c r="D267" s="3">
        <f t="shared" ref="D267" si="322">(1-(D260/D254))*100</f>
        <v>86.825554452168149</v>
      </c>
      <c r="E267" s="3"/>
      <c r="F267" s="2">
        <v>3</v>
      </c>
      <c r="G267" s="3">
        <f>(1-(G260/G254))*100</f>
        <v>95.941661382371592</v>
      </c>
      <c r="H267" s="3">
        <f t="shared" ref="H267" si="323">(1-(H260/H254))*100</f>
        <v>88.866396761133601</v>
      </c>
      <c r="I267" s="3"/>
    </row>
    <row r="268" spans="1:9" x14ac:dyDescent="0.3">
      <c r="B268" t="s">
        <v>25</v>
      </c>
      <c r="C268" s="20">
        <f>AVERAGE(C265:C267)</f>
        <v>94.837229313064697</v>
      </c>
      <c r="D268" s="20">
        <f t="shared" ref="D268" si="324">AVERAGE(D265:D267)</f>
        <v>88.304093567251471</v>
      </c>
      <c r="E268" s="3"/>
      <c r="F268" t="s">
        <v>25</v>
      </c>
      <c r="G268" s="20">
        <f>(1-(G261/G254))*100</f>
        <v>96.237581906573666</v>
      </c>
      <c r="H268" s="20">
        <f t="shared" ref="H268" si="325">(1-(H261/H254))*100</f>
        <v>91.160593792172733</v>
      </c>
      <c r="I268" s="3"/>
    </row>
    <row r="270" spans="1:9" x14ac:dyDescent="0.3">
      <c r="B270" t="s">
        <v>25</v>
      </c>
      <c r="C270" s="23">
        <f>AVERAGE(C268,G268)</f>
        <v>95.537405609819189</v>
      </c>
      <c r="D270" s="23">
        <f>AVERAGE(D268,H268)</f>
        <v>89.732343679712102</v>
      </c>
    </row>
    <row r="271" spans="1:9" x14ac:dyDescent="0.3">
      <c r="B271" s="14" t="s">
        <v>35</v>
      </c>
      <c r="C271" s="4">
        <f>_xlfn.STDEV.S(C268,G268)</f>
        <v>0.99019881492236139</v>
      </c>
      <c r="D271" s="4">
        <f>_xlfn.STDEV.S(D268,H268)</f>
        <v>2.0198506795027229</v>
      </c>
    </row>
    <row r="274" spans="1:21" ht="18" thickBot="1" x14ac:dyDescent="0.4">
      <c r="B274" s="5" t="s">
        <v>42</v>
      </c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</row>
    <row r="275" spans="1:21" ht="16.2" thickTop="1" x14ac:dyDescent="0.35">
      <c r="A275">
        <v>1</v>
      </c>
      <c r="B275" s="6" t="s">
        <v>17</v>
      </c>
      <c r="C275" s="7"/>
      <c r="D275" s="7"/>
      <c r="E275" s="7"/>
      <c r="F275" s="7"/>
      <c r="G275" s="7"/>
      <c r="H275" s="7"/>
      <c r="I275" s="8"/>
      <c r="J275" s="7"/>
      <c r="K275" s="7"/>
      <c r="L275" s="7"/>
      <c r="M275" s="7"/>
      <c r="N275" s="7"/>
    </row>
    <row r="276" spans="1:21" x14ac:dyDescent="0.3">
      <c r="B276" t="s">
        <v>18</v>
      </c>
      <c r="C276">
        <v>0</v>
      </c>
      <c r="D276">
        <v>20</v>
      </c>
      <c r="E276">
        <v>100</v>
      </c>
      <c r="F276">
        <v>500</v>
      </c>
      <c r="G276">
        <v>1000</v>
      </c>
      <c r="I276" t="s">
        <v>18</v>
      </c>
      <c r="J276">
        <v>0</v>
      </c>
      <c r="K276">
        <v>20</v>
      </c>
      <c r="L276">
        <v>100</v>
      </c>
      <c r="M276">
        <v>500</v>
      </c>
      <c r="N276">
        <v>1000</v>
      </c>
    </row>
    <row r="277" spans="1:21" x14ac:dyDescent="0.3">
      <c r="B277" t="s">
        <v>19</v>
      </c>
      <c r="C277" s="9">
        <v>3.5999999999999997E-2</v>
      </c>
      <c r="D277" s="11">
        <v>2.5999999999999999E-2</v>
      </c>
      <c r="E277">
        <v>0.41199999999999998</v>
      </c>
      <c r="F277">
        <v>0.623</v>
      </c>
      <c r="G277">
        <v>0.621</v>
      </c>
      <c r="H277" s="9"/>
      <c r="I277" t="s">
        <v>19</v>
      </c>
      <c r="J277" s="9">
        <v>2.1000000000000001E-2</v>
      </c>
      <c r="K277" s="11">
        <v>2.3E-2</v>
      </c>
      <c r="L277">
        <v>0.253</v>
      </c>
      <c r="M277">
        <v>0.49299999999999999</v>
      </c>
      <c r="N277">
        <v>0.504</v>
      </c>
    </row>
    <row r="278" spans="1:21" x14ac:dyDescent="0.3">
      <c r="B278" t="s">
        <v>20</v>
      </c>
      <c r="C278" s="9">
        <v>2.9000000000000001E-2</v>
      </c>
      <c r="D278" s="11">
        <v>3.7999999999999999E-2</v>
      </c>
      <c r="E278">
        <v>0.39900000000000002</v>
      </c>
      <c r="F278">
        <v>0.66500000000000004</v>
      </c>
      <c r="G278">
        <v>0.65400000000000003</v>
      </c>
      <c r="H278" s="9"/>
      <c r="I278" t="s">
        <v>20</v>
      </c>
      <c r="J278" s="9">
        <v>2.5999999999999999E-2</v>
      </c>
      <c r="K278" s="11">
        <v>1.9E-2</v>
      </c>
      <c r="L278">
        <v>0.16400000000000001</v>
      </c>
      <c r="M278">
        <v>0.47399999999999998</v>
      </c>
      <c r="N278">
        <v>0.63400000000000001</v>
      </c>
    </row>
    <row r="279" spans="1:21" x14ac:dyDescent="0.3">
      <c r="B279" t="s">
        <v>21</v>
      </c>
      <c r="C279" s="9">
        <v>3.1E-2</v>
      </c>
      <c r="D279" s="11">
        <v>1.7999999999999999E-2</v>
      </c>
      <c r="E279">
        <v>6.4000000000000001E-2</v>
      </c>
      <c r="F279">
        <v>0.52400000000000002</v>
      </c>
      <c r="G279">
        <v>0.59</v>
      </c>
      <c r="H279" s="9"/>
      <c r="I279" t="s">
        <v>21</v>
      </c>
      <c r="J279" s="9">
        <v>3.5999999999999997E-2</v>
      </c>
      <c r="K279" s="11">
        <v>2.5999999999999999E-2</v>
      </c>
      <c r="L279">
        <v>0.26400000000000001</v>
      </c>
      <c r="M279">
        <v>0.61</v>
      </c>
      <c r="N279">
        <v>0.47699999999999998</v>
      </c>
    </row>
    <row r="280" spans="1:21" x14ac:dyDescent="0.3">
      <c r="B280" t="s">
        <v>22</v>
      </c>
      <c r="C280" s="9">
        <v>0.03</v>
      </c>
      <c r="D280" s="11">
        <v>2.7E-2</v>
      </c>
      <c r="E280">
        <v>0.13200000000000001</v>
      </c>
      <c r="F280">
        <v>0.36</v>
      </c>
      <c r="G280">
        <v>0.58899999999999997</v>
      </c>
      <c r="H280" s="9"/>
      <c r="I280" t="s">
        <v>22</v>
      </c>
      <c r="J280" s="9">
        <v>3.6999999999999998E-2</v>
      </c>
      <c r="K280" s="11">
        <v>2.7E-2</v>
      </c>
      <c r="L280">
        <v>0.25600000000000001</v>
      </c>
      <c r="M280">
        <v>0.61</v>
      </c>
      <c r="N280">
        <v>0.56999999999999995</v>
      </c>
    </row>
    <row r="281" spans="1:21" x14ac:dyDescent="0.3">
      <c r="B281" t="s">
        <v>23</v>
      </c>
      <c r="C281" s="9">
        <v>2.7E-2</v>
      </c>
      <c r="D281" s="11">
        <v>3.7999999999999999E-2</v>
      </c>
      <c r="E281">
        <v>0.501</v>
      </c>
      <c r="F281">
        <v>0.52200000000000002</v>
      </c>
      <c r="G281">
        <v>0.623</v>
      </c>
      <c r="H281" s="9"/>
      <c r="I281" t="s">
        <v>23</v>
      </c>
      <c r="J281" s="9">
        <v>5.8000000000000003E-2</v>
      </c>
      <c r="K281" s="11">
        <v>3.4000000000000002E-2</v>
      </c>
      <c r="L281">
        <v>0.23699999999999999</v>
      </c>
      <c r="M281">
        <v>0.52500000000000002</v>
      </c>
      <c r="N281">
        <v>0.57799999999999996</v>
      </c>
      <c r="P281" s="10"/>
    </row>
    <row r="282" spans="1:21" x14ac:dyDescent="0.3">
      <c r="B282" t="s">
        <v>24</v>
      </c>
      <c r="C282" s="9">
        <v>3.2000000000000001E-2</v>
      </c>
      <c r="D282" s="11">
        <v>2.8000000000000001E-2</v>
      </c>
      <c r="E282">
        <v>0.48399999999999999</v>
      </c>
      <c r="F282">
        <v>0.54</v>
      </c>
      <c r="G282">
        <v>0.55600000000000005</v>
      </c>
      <c r="H282" s="9"/>
      <c r="I282" t="s">
        <v>24</v>
      </c>
      <c r="J282" s="9">
        <v>0.05</v>
      </c>
      <c r="K282" s="11">
        <v>0.03</v>
      </c>
      <c r="L282">
        <v>0.26700000000000002</v>
      </c>
      <c r="M282">
        <v>0.57499999999999996</v>
      </c>
      <c r="N282">
        <v>0.67200000000000004</v>
      </c>
      <c r="P282" s="12"/>
    </row>
    <row r="283" spans="1:21" x14ac:dyDescent="0.3">
      <c r="B283" t="s">
        <v>25</v>
      </c>
      <c r="C283" s="9">
        <f t="shared" ref="C283" si="326">AVERAGE(C277:C282)</f>
        <v>3.0833333333333334E-2</v>
      </c>
      <c r="D283" s="9">
        <f t="shared" ref="D283" si="327">AVERAGE(D277:D282)</f>
        <v>2.9166666666666664E-2</v>
      </c>
      <c r="E283" s="9">
        <f t="shared" ref="E283" si="328">AVERAGE(E277:E282)</f>
        <v>0.33200000000000002</v>
      </c>
      <c r="F283" s="9">
        <f t="shared" ref="F283" si="329">AVERAGE(F277:F282)</f>
        <v>0.53900000000000003</v>
      </c>
      <c r="G283" s="9">
        <f t="shared" ref="G283" si="330">AVERAGE(G277:G282)</f>
        <v>0.60550000000000004</v>
      </c>
      <c r="H283" s="9"/>
      <c r="I283" t="s">
        <v>25</v>
      </c>
      <c r="J283" s="9">
        <f>AVERAGE(J277:J282)</f>
        <v>3.7999999999999999E-2</v>
      </c>
      <c r="K283" s="9">
        <f t="shared" ref="K283" si="331">AVERAGE(K277:K282)</f>
        <v>2.6499999999999999E-2</v>
      </c>
      <c r="L283" s="9">
        <f t="shared" ref="L283" si="332">AVERAGE(L277:L282)</f>
        <v>0.24016666666666664</v>
      </c>
      <c r="M283" s="9">
        <f t="shared" ref="M283" si="333">AVERAGE(M277:M282)</f>
        <v>0.54783333333333328</v>
      </c>
      <c r="N283" s="9">
        <f t="shared" ref="N283" si="334">AVERAGE(N277:N282)</f>
        <v>0.5724999999999999</v>
      </c>
      <c r="P283" s="9"/>
      <c r="Q283" s="9"/>
      <c r="R283" s="9"/>
      <c r="S283" s="9"/>
      <c r="T283" s="9"/>
      <c r="U283" s="9"/>
    </row>
    <row r="285" spans="1:21" ht="15.6" x14ac:dyDescent="0.35">
      <c r="A285">
        <v>2</v>
      </c>
      <c r="B285" s="6" t="s">
        <v>26</v>
      </c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</row>
    <row r="286" spans="1:21" x14ac:dyDescent="0.3">
      <c r="B286" t="s">
        <v>18</v>
      </c>
      <c r="C286">
        <v>0</v>
      </c>
      <c r="D286">
        <v>20</v>
      </c>
      <c r="E286">
        <v>100</v>
      </c>
      <c r="F286">
        <v>500</v>
      </c>
      <c r="G286">
        <v>1000</v>
      </c>
      <c r="I286" t="s">
        <v>18</v>
      </c>
      <c r="J286">
        <v>0</v>
      </c>
      <c r="K286">
        <v>20</v>
      </c>
      <c r="L286">
        <v>100</v>
      </c>
      <c r="M286">
        <v>500</v>
      </c>
      <c r="N286">
        <v>1000</v>
      </c>
    </row>
    <row r="287" spans="1:21" x14ac:dyDescent="0.3">
      <c r="B287" s="2">
        <v>1</v>
      </c>
      <c r="C287" s="9">
        <f>AVERAGE(C277,C278)/0.95</f>
        <v>3.4210526315789476E-2</v>
      </c>
      <c r="D287" s="9">
        <f t="shared" ref="D287:G287" si="335">AVERAGE(D277,D278)/0.95</f>
        <v>3.3684210526315789E-2</v>
      </c>
      <c r="E287" s="9">
        <f t="shared" si="335"/>
        <v>0.42684210526315791</v>
      </c>
      <c r="F287" s="9">
        <f t="shared" si="335"/>
        <v>0.67789473684210533</v>
      </c>
      <c r="G287" s="9">
        <f t="shared" si="335"/>
        <v>0.67105263157894735</v>
      </c>
      <c r="H287" s="9"/>
      <c r="I287" s="2">
        <v>1</v>
      </c>
      <c r="J287" s="9">
        <f>AVERAGE(J277,J278)/0.95</f>
        <v>2.4736842105263158E-2</v>
      </c>
      <c r="K287" s="9">
        <f t="shared" ref="K287:N287" si="336">AVERAGE(K277,K278)/0.95</f>
        <v>2.2105263157894735E-2</v>
      </c>
      <c r="L287" s="9">
        <f t="shared" si="336"/>
        <v>0.21947368421052635</v>
      </c>
      <c r="M287" s="9">
        <f t="shared" si="336"/>
        <v>0.50894736842105259</v>
      </c>
      <c r="N287" s="9">
        <f t="shared" si="336"/>
        <v>0.59894736842105256</v>
      </c>
    </row>
    <row r="288" spans="1:21" x14ac:dyDescent="0.3">
      <c r="B288" s="2">
        <v>2</v>
      </c>
      <c r="C288" s="9">
        <f>AVERAGE(C279,C280)/0.95</f>
        <v>3.2105263157894741E-2</v>
      </c>
      <c r="D288" s="9">
        <f t="shared" ref="D288:G288" si="337">AVERAGE(D279,D280)/0.95</f>
        <v>2.368421052631579E-2</v>
      </c>
      <c r="E288" s="9">
        <f t="shared" si="337"/>
        <v>0.10315789473684212</v>
      </c>
      <c r="F288" s="9">
        <f t="shared" si="337"/>
        <v>0.46526315789473688</v>
      </c>
      <c r="G288" s="9">
        <f t="shared" si="337"/>
        <v>0.62052631578947359</v>
      </c>
      <c r="H288" s="9"/>
      <c r="I288" s="2">
        <v>2</v>
      </c>
      <c r="J288" s="9">
        <f>AVERAGE(J279,J280)/0.95</f>
        <v>3.8421052631578946E-2</v>
      </c>
      <c r="K288" s="9">
        <f t="shared" ref="K288:N288" si="338">AVERAGE(K279,K280)/0.95</f>
        <v>2.7894736842105264E-2</v>
      </c>
      <c r="L288" s="9">
        <f t="shared" si="338"/>
        <v>0.27368421052631581</v>
      </c>
      <c r="M288" s="9">
        <f t="shared" si="338"/>
        <v>0.64210526315789473</v>
      </c>
      <c r="N288" s="9">
        <f t="shared" si="338"/>
        <v>0.55105263157894735</v>
      </c>
    </row>
    <row r="289" spans="1:36" x14ac:dyDescent="0.3">
      <c r="B289" s="2">
        <v>3</v>
      </c>
      <c r="C289" s="9">
        <f>AVERAGE(C281,C282)/0.95</f>
        <v>3.105263157894737E-2</v>
      </c>
      <c r="D289" s="9">
        <f t="shared" ref="D289:G289" si="339">AVERAGE(D281,D282)/0.95</f>
        <v>3.4736842105263163E-2</v>
      </c>
      <c r="E289" s="9">
        <f t="shared" si="339"/>
        <v>0.518421052631579</v>
      </c>
      <c r="F289" s="9">
        <f t="shared" si="339"/>
        <v>0.55894736842105264</v>
      </c>
      <c r="G289" s="9">
        <f t="shared" si="339"/>
        <v>0.6205263157894737</v>
      </c>
      <c r="H289" s="9"/>
      <c r="I289" s="2">
        <v>3</v>
      </c>
      <c r="J289" s="9">
        <f>AVERAGE(J281,J282)/0.95</f>
        <v>5.6842105263157902E-2</v>
      </c>
      <c r="K289" s="9">
        <f t="shared" ref="K289:N289" si="340">AVERAGE(K281,K282)/0.95</f>
        <v>3.3684210526315789E-2</v>
      </c>
      <c r="L289" s="9">
        <f t="shared" si="340"/>
        <v>0.26526315789473687</v>
      </c>
      <c r="M289" s="9">
        <f t="shared" si="340"/>
        <v>0.57894736842105265</v>
      </c>
      <c r="N289" s="9">
        <f t="shared" si="340"/>
        <v>0.65789473684210531</v>
      </c>
    </row>
    <row r="290" spans="1:36" x14ac:dyDescent="0.3">
      <c r="B290" t="s">
        <v>25</v>
      </c>
      <c r="C290" s="9">
        <f>AVERAGE(C287:C289)</f>
        <v>3.2456140350877197E-2</v>
      </c>
      <c r="D290" s="9">
        <f t="shared" ref="D290" si="341">AVERAGE(D287:D289)</f>
        <v>3.0701754385964914E-2</v>
      </c>
      <c r="E290" s="9">
        <f t="shared" ref="E290" si="342">AVERAGE(E287:E289)</f>
        <v>0.34947368421052633</v>
      </c>
      <c r="F290" s="9">
        <f t="shared" ref="F290" si="343">AVERAGE(F287:F289)</f>
        <v>0.56736842105263163</v>
      </c>
      <c r="G290" s="9">
        <f t="shared" ref="G290" si="344">AVERAGE(G287:G289)</f>
        <v>0.63736842105263147</v>
      </c>
      <c r="H290" s="9"/>
      <c r="I290" t="s">
        <v>25</v>
      </c>
      <c r="J290" s="9">
        <f>AVERAGE(J287:J289)</f>
        <v>0.04</v>
      </c>
      <c r="K290" s="9">
        <f t="shared" ref="K290" si="345">AVERAGE(K287:K289)</f>
        <v>2.7894736842105264E-2</v>
      </c>
      <c r="L290" s="9">
        <f t="shared" ref="L290" si="346">AVERAGE(L287:L289)</f>
        <v>0.25280701754385965</v>
      </c>
      <c r="M290" s="9">
        <f t="shared" ref="M290" si="347">AVERAGE(M287:M289)</f>
        <v>0.57666666666666666</v>
      </c>
      <c r="N290" s="9">
        <f t="shared" ref="N290" si="348">AVERAGE(N287:N289)</f>
        <v>0.60263157894736841</v>
      </c>
    </row>
    <row r="293" spans="1:36" ht="15.6" x14ac:dyDescent="0.35">
      <c r="A293">
        <v>3</v>
      </c>
      <c r="B293" s="6" t="s">
        <v>27</v>
      </c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Q293" s="6" t="s">
        <v>28</v>
      </c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</row>
    <row r="294" spans="1:36" x14ac:dyDescent="0.3">
      <c r="B294" t="s">
        <v>18</v>
      </c>
      <c r="C294">
        <v>0</v>
      </c>
      <c r="D294">
        <v>20</v>
      </c>
      <c r="E294">
        <v>100</v>
      </c>
      <c r="F294">
        <v>500</v>
      </c>
      <c r="G294">
        <v>1000</v>
      </c>
      <c r="I294" t="s">
        <v>18</v>
      </c>
      <c r="J294">
        <v>0</v>
      </c>
      <c r="K294">
        <v>20</v>
      </c>
      <c r="L294">
        <v>100</v>
      </c>
      <c r="M294">
        <v>500</v>
      </c>
      <c r="N294">
        <v>1000</v>
      </c>
      <c r="Q294" t="s">
        <v>29</v>
      </c>
      <c r="R294">
        <v>0</v>
      </c>
      <c r="S294">
        <v>20</v>
      </c>
      <c r="T294">
        <v>100</v>
      </c>
      <c r="U294">
        <v>500</v>
      </c>
      <c r="V294">
        <v>1000</v>
      </c>
      <c r="X294" t="s">
        <v>29</v>
      </c>
      <c r="Y294">
        <v>0</v>
      </c>
      <c r="Z294">
        <v>20</v>
      </c>
      <c r="AA294">
        <v>100</v>
      </c>
      <c r="AB294">
        <v>500</v>
      </c>
      <c r="AC294">
        <v>1000</v>
      </c>
    </row>
    <row r="295" spans="1:36" x14ac:dyDescent="0.3">
      <c r="B295" t="s">
        <v>30</v>
      </c>
      <c r="C295" s="3">
        <f t="shared" ref="C295:G296" si="349">R295*50</f>
        <v>10.100000000000001</v>
      </c>
      <c r="D295" s="3">
        <f t="shared" si="349"/>
        <v>10.9</v>
      </c>
      <c r="E295" s="3">
        <f t="shared" si="349"/>
        <v>9.6</v>
      </c>
      <c r="F295" s="3">
        <f t="shared" si="349"/>
        <v>8.9</v>
      </c>
      <c r="G295" s="3">
        <f t="shared" si="349"/>
        <v>8.2000000000000011</v>
      </c>
      <c r="H295" s="3"/>
      <c r="I295" t="s">
        <v>31</v>
      </c>
      <c r="J295" s="3">
        <f t="shared" ref="J295:N296" si="350">Y295*50</f>
        <v>10.5</v>
      </c>
      <c r="K295" s="3">
        <f t="shared" si="350"/>
        <v>11.25</v>
      </c>
      <c r="L295" s="3">
        <f t="shared" si="350"/>
        <v>8.2000000000000011</v>
      </c>
      <c r="M295" s="3">
        <f t="shared" si="350"/>
        <v>8.0500000000000007</v>
      </c>
      <c r="N295" s="3">
        <f t="shared" si="350"/>
        <v>7.5</v>
      </c>
      <c r="Q295" t="s">
        <v>30</v>
      </c>
      <c r="R295" s="9">
        <v>0.20200000000000001</v>
      </c>
      <c r="S295">
        <v>0.218</v>
      </c>
      <c r="T295" s="9">
        <v>0.192</v>
      </c>
      <c r="U295" s="9">
        <v>0.17799999999999999</v>
      </c>
      <c r="V295" s="9">
        <v>0.16400000000000001</v>
      </c>
      <c r="W295" s="9"/>
      <c r="X295" t="s">
        <v>31</v>
      </c>
      <c r="Y295" s="9">
        <v>0.21</v>
      </c>
      <c r="Z295" s="9">
        <v>0.22500000000000001</v>
      </c>
      <c r="AA295" s="9">
        <v>0.16400000000000001</v>
      </c>
      <c r="AB295" s="9">
        <v>0.161</v>
      </c>
      <c r="AC295" s="9">
        <v>0.15</v>
      </c>
      <c r="AF295" s="13"/>
    </row>
    <row r="296" spans="1:36" x14ac:dyDescent="0.3">
      <c r="B296" t="s">
        <v>32</v>
      </c>
      <c r="C296" s="3">
        <f t="shared" si="349"/>
        <v>10.050000000000001</v>
      </c>
      <c r="D296" s="3">
        <f t="shared" si="349"/>
        <v>11.15</v>
      </c>
      <c r="E296" s="3">
        <f t="shared" si="349"/>
        <v>9.8000000000000007</v>
      </c>
      <c r="F296" s="3">
        <f t="shared" si="349"/>
        <v>8.9</v>
      </c>
      <c r="G296" s="3">
        <f t="shared" si="349"/>
        <v>8.9499999999999993</v>
      </c>
      <c r="H296" s="3"/>
      <c r="I296" t="s">
        <v>33</v>
      </c>
      <c r="J296" s="3">
        <f t="shared" si="350"/>
        <v>10.25</v>
      </c>
      <c r="K296" s="3">
        <f t="shared" si="350"/>
        <v>11.450000000000001</v>
      </c>
      <c r="L296" s="3">
        <f t="shared" si="350"/>
        <v>8.3000000000000007</v>
      </c>
      <c r="M296" s="3">
        <f t="shared" si="350"/>
        <v>8.15</v>
      </c>
      <c r="N296" s="3">
        <f t="shared" si="350"/>
        <v>8.0500000000000007</v>
      </c>
      <c r="Q296" t="s">
        <v>32</v>
      </c>
      <c r="R296" s="9">
        <v>0.20100000000000001</v>
      </c>
      <c r="S296" s="9">
        <v>0.223</v>
      </c>
      <c r="T296" s="9">
        <v>0.19600000000000001</v>
      </c>
      <c r="U296" s="9">
        <v>0.17799999999999999</v>
      </c>
      <c r="V296" s="9">
        <v>0.17899999999999999</v>
      </c>
      <c r="W296" s="9"/>
      <c r="X296" t="s">
        <v>33</v>
      </c>
      <c r="Y296" s="9">
        <v>0.20499999999999999</v>
      </c>
      <c r="Z296" s="9">
        <v>0.22900000000000001</v>
      </c>
      <c r="AA296" s="9">
        <v>0.16600000000000001</v>
      </c>
      <c r="AB296" s="9">
        <v>0.16300000000000001</v>
      </c>
      <c r="AC296" s="9">
        <v>0.161</v>
      </c>
      <c r="AF296" s="13"/>
    </row>
    <row r="297" spans="1:36" x14ac:dyDescent="0.3">
      <c r="B297" t="s">
        <v>25</v>
      </c>
      <c r="C297" s="3">
        <f>AVERAGE(C295:C296)</f>
        <v>10.075000000000001</v>
      </c>
      <c r="D297" s="3">
        <f t="shared" ref="D297" si="351">AVERAGE(D295:D296)</f>
        <v>11.025</v>
      </c>
      <c r="E297" s="3">
        <f t="shared" ref="E297" si="352">AVERAGE(E295:E296)</f>
        <v>9.6999999999999993</v>
      </c>
      <c r="F297" s="3">
        <f t="shared" ref="F297" si="353">AVERAGE(F295:F296)</f>
        <v>8.9</v>
      </c>
      <c r="G297" s="3">
        <f t="shared" ref="G297" si="354">AVERAGE(G295:G296)</f>
        <v>8.5749999999999993</v>
      </c>
      <c r="H297" s="3"/>
      <c r="I297" t="s">
        <v>25</v>
      </c>
      <c r="J297" s="3">
        <f>AVERAGE(J295:J296)</f>
        <v>10.375</v>
      </c>
      <c r="K297" s="3">
        <f t="shared" ref="K297" si="355">AVERAGE(K295:K296)</f>
        <v>11.350000000000001</v>
      </c>
      <c r="L297" s="3">
        <f t="shared" ref="L297" si="356">AVERAGE(L295:L296)</f>
        <v>8.25</v>
      </c>
      <c r="M297" s="3">
        <f t="shared" ref="M297" si="357">AVERAGE(M295:M296)</f>
        <v>8.1000000000000014</v>
      </c>
      <c r="N297" s="3">
        <f t="shared" ref="N297" si="358">AVERAGE(N295:N296)</f>
        <v>7.7750000000000004</v>
      </c>
      <c r="S297" s="9"/>
      <c r="T297" s="9"/>
      <c r="U297" s="9"/>
      <c r="AB297" s="11"/>
      <c r="AC297" s="11"/>
      <c r="AD297" s="11"/>
      <c r="AE297" s="11"/>
      <c r="AF297" s="11"/>
      <c r="AG297" s="11"/>
      <c r="AI297" s="11"/>
      <c r="AJ297" s="11"/>
    </row>
    <row r="298" spans="1:36" x14ac:dyDescent="0.3">
      <c r="AD298" s="11"/>
      <c r="AE298" s="11"/>
      <c r="AF298" s="11"/>
      <c r="AG298" s="11"/>
      <c r="AI298" s="11"/>
      <c r="AJ298" s="11"/>
    </row>
    <row r="299" spans="1:36" ht="15.6" x14ac:dyDescent="0.35">
      <c r="A299">
        <v>4</v>
      </c>
      <c r="B299" s="6" t="s">
        <v>45</v>
      </c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R299" s="9"/>
      <c r="Y299" s="9"/>
    </row>
    <row r="300" spans="1:36" x14ac:dyDescent="0.3">
      <c r="B300" t="s">
        <v>18</v>
      </c>
      <c r="C300">
        <v>0</v>
      </c>
      <c r="D300">
        <v>20</v>
      </c>
      <c r="E300">
        <v>100</v>
      </c>
      <c r="F300">
        <v>500</v>
      </c>
      <c r="G300">
        <v>1000</v>
      </c>
      <c r="I300" t="s">
        <v>18</v>
      </c>
      <c r="J300">
        <v>0</v>
      </c>
      <c r="K300">
        <v>20</v>
      </c>
      <c r="L300">
        <v>100</v>
      </c>
      <c r="M300">
        <v>500</v>
      </c>
      <c r="N300">
        <v>1000</v>
      </c>
      <c r="R300" s="9"/>
      <c r="Y300" s="9"/>
    </row>
    <row r="301" spans="1:36" x14ac:dyDescent="0.3">
      <c r="B301" s="2">
        <v>1</v>
      </c>
      <c r="C301" s="9">
        <f>C287*10</f>
        <v>0.34210526315789475</v>
      </c>
      <c r="D301" s="9">
        <f t="shared" ref="D301:G301" si="359">D287*10</f>
        <v>0.33684210526315789</v>
      </c>
      <c r="E301" s="9">
        <f t="shared" si="359"/>
        <v>4.2684210526315791</v>
      </c>
      <c r="F301" s="9">
        <f t="shared" si="359"/>
        <v>6.7789473684210533</v>
      </c>
      <c r="G301" s="9">
        <f t="shared" si="359"/>
        <v>6.7105263157894735</v>
      </c>
      <c r="H301" s="9"/>
      <c r="I301" s="2">
        <v>1</v>
      </c>
      <c r="J301" s="9">
        <f>J287*10</f>
        <v>0.24736842105263157</v>
      </c>
      <c r="K301" s="9">
        <f t="shared" ref="K301:N301" si="360">K287*10</f>
        <v>0.22105263157894736</v>
      </c>
      <c r="L301" s="9">
        <f t="shared" si="360"/>
        <v>2.1947368421052635</v>
      </c>
      <c r="M301" s="9">
        <f t="shared" si="360"/>
        <v>5.0894736842105264</v>
      </c>
      <c r="N301" s="9">
        <f t="shared" si="360"/>
        <v>5.9894736842105258</v>
      </c>
    </row>
    <row r="302" spans="1:36" x14ac:dyDescent="0.3">
      <c r="B302" s="2">
        <v>2</v>
      </c>
      <c r="C302" s="9">
        <f>C288*10</f>
        <v>0.32105263157894742</v>
      </c>
      <c r="D302" s="9">
        <f t="shared" ref="D302:G302" si="361">D288*10</f>
        <v>0.23684210526315791</v>
      </c>
      <c r="E302" s="9">
        <f t="shared" si="361"/>
        <v>1.0315789473684212</v>
      </c>
      <c r="F302" s="9">
        <f t="shared" si="361"/>
        <v>4.6526315789473687</v>
      </c>
      <c r="G302" s="9">
        <f t="shared" si="361"/>
        <v>6.2052631578947359</v>
      </c>
      <c r="H302" s="9"/>
      <c r="I302" s="2">
        <v>2</v>
      </c>
      <c r="J302" s="9">
        <f>J288*10</f>
        <v>0.38421052631578945</v>
      </c>
      <c r="K302" s="9">
        <f t="shared" ref="K302:N302" si="362">K288*10</f>
        <v>0.27894736842105261</v>
      </c>
      <c r="L302" s="9">
        <f t="shared" si="362"/>
        <v>2.736842105263158</v>
      </c>
      <c r="M302" s="9">
        <f t="shared" si="362"/>
        <v>6.4210526315789469</v>
      </c>
      <c r="N302" s="9">
        <f t="shared" si="362"/>
        <v>5.5105263157894733</v>
      </c>
    </row>
    <row r="303" spans="1:36" x14ac:dyDescent="0.3">
      <c r="B303" s="2">
        <v>3</v>
      </c>
      <c r="C303" s="9">
        <f>C289*10</f>
        <v>0.31052631578947371</v>
      </c>
      <c r="D303" s="9">
        <f>D289*10</f>
        <v>0.34736842105263166</v>
      </c>
      <c r="E303" s="9">
        <f t="shared" ref="E303:G303" si="363">E289*10</f>
        <v>5.1842105263157903</v>
      </c>
      <c r="F303" s="9">
        <f t="shared" si="363"/>
        <v>5.5894736842105264</v>
      </c>
      <c r="G303" s="9">
        <f t="shared" si="363"/>
        <v>6.2052631578947368</v>
      </c>
      <c r="H303" s="9"/>
      <c r="I303" s="2">
        <v>3</v>
      </c>
      <c r="J303" s="9">
        <f>J289*10</f>
        <v>0.56842105263157905</v>
      </c>
      <c r="K303" s="9">
        <f t="shared" ref="K303:N303" si="364">K289*10</f>
        <v>0.33684210526315789</v>
      </c>
      <c r="L303" s="9">
        <f t="shared" si="364"/>
        <v>2.6526315789473687</v>
      </c>
      <c r="M303" s="9">
        <f t="shared" si="364"/>
        <v>5.7894736842105265</v>
      </c>
      <c r="N303" s="9">
        <f t="shared" si="364"/>
        <v>6.5789473684210531</v>
      </c>
    </row>
    <row r="304" spans="1:36" x14ac:dyDescent="0.3">
      <c r="B304" t="s">
        <v>25</v>
      </c>
      <c r="C304" s="9">
        <f>AVERAGE(C301:C303)</f>
        <v>0.324561403508772</v>
      </c>
      <c r="D304" s="9">
        <f t="shared" ref="D304" si="365">AVERAGE(D301:D303)</f>
        <v>0.30701754385964913</v>
      </c>
      <c r="E304" s="9">
        <f t="shared" ref="E304" si="366">AVERAGE(E301:E303)</f>
        <v>3.4947368421052638</v>
      </c>
      <c r="F304" s="9">
        <f t="shared" ref="F304" si="367">AVERAGE(F301:F303)</f>
        <v>5.6736842105263152</v>
      </c>
      <c r="G304" s="9">
        <f t="shared" ref="G304" si="368">AVERAGE(G301:G303)</f>
        <v>6.3736842105263163</v>
      </c>
      <c r="H304" s="9"/>
      <c r="I304" t="s">
        <v>25</v>
      </c>
      <c r="J304" s="9">
        <f>AVERAGE(J301:J303)</f>
        <v>0.40000000000000008</v>
      </c>
      <c r="K304" s="9">
        <f t="shared" ref="K304" si="369">AVERAGE(K301:K303)</f>
        <v>0.27894736842105261</v>
      </c>
      <c r="L304" s="9">
        <f t="shared" ref="L304" si="370">AVERAGE(L301:L303)</f>
        <v>2.528070175438597</v>
      </c>
      <c r="M304" s="9">
        <f t="shared" ref="M304" si="371">AVERAGE(M301:M303)</f>
        <v>5.7666666666666666</v>
      </c>
      <c r="N304" s="9">
        <f t="shared" ref="N304" si="372">AVERAGE(N301:N303)</f>
        <v>6.026315789473685</v>
      </c>
    </row>
    <row r="306" spans="1:15" x14ac:dyDescent="0.3">
      <c r="A306">
        <v>5</v>
      </c>
      <c r="B306" s="7" t="s">
        <v>34</v>
      </c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</row>
    <row r="307" spans="1:15" x14ac:dyDescent="0.3">
      <c r="B307" t="s">
        <v>18</v>
      </c>
      <c r="C307">
        <v>0</v>
      </c>
      <c r="D307">
        <v>20</v>
      </c>
      <c r="E307">
        <v>100</v>
      </c>
      <c r="F307">
        <v>500</v>
      </c>
      <c r="G307">
        <v>1000</v>
      </c>
      <c r="I307" t="s">
        <v>18</v>
      </c>
      <c r="J307">
        <v>0</v>
      </c>
      <c r="K307">
        <v>20</v>
      </c>
      <c r="L307">
        <v>100</v>
      </c>
      <c r="M307">
        <v>500</v>
      </c>
      <c r="N307">
        <v>1000</v>
      </c>
    </row>
    <row r="308" spans="1:15" x14ac:dyDescent="0.3">
      <c r="B308" s="2">
        <v>1</v>
      </c>
      <c r="C308" s="3">
        <f>(1-(C301/C297))*100</f>
        <v>96.604414261460107</v>
      </c>
      <c r="D308" s="3">
        <f t="shared" ref="D308:F308" si="373">(1-(D301/D297))*100</f>
        <v>96.94474280940446</v>
      </c>
      <c r="E308" s="3">
        <f t="shared" si="373"/>
        <v>55.995659251220829</v>
      </c>
      <c r="F308" s="3">
        <f t="shared" si="373"/>
        <v>23.832052040212893</v>
      </c>
      <c r="G308" s="3">
        <f>(1-(G301/G297))*100</f>
        <v>21.743133343562981</v>
      </c>
      <c r="H308" s="3"/>
      <c r="I308" s="2">
        <v>1</v>
      </c>
      <c r="J308" s="3">
        <f>(1-(J301/J297))*100</f>
        <v>97.61572606214331</v>
      </c>
      <c r="K308" s="3">
        <f t="shared" ref="K308:N308" si="374">(1-(K301/K297))*100</f>
        <v>98.052399721771394</v>
      </c>
      <c r="L308" s="3">
        <f t="shared" si="374"/>
        <v>73.397129186602854</v>
      </c>
      <c r="M308" s="3">
        <f t="shared" si="374"/>
        <v>37.166991552956475</v>
      </c>
      <c r="N308" s="3">
        <f t="shared" si="374"/>
        <v>22.964968691826037</v>
      </c>
    </row>
    <row r="309" spans="1:15" x14ac:dyDescent="0.3">
      <c r="B309" s="2">
        <v>2</v>
      </c>
      <c r="C309" s="3">
        <f>(1-(C302/C297))*100</f>
        <v>96.813373383831788</v>
      </c>
      <c r="D309" s="3">
        <f t="shared" ref="D309:G309" si="375">(1-(D302/D297))*100</f>
        <v>97.851772287862516</v>
      </c>
      <c r="E309" s="3">
        <f t="shared" si="375"/>
        <v>89.365165491047208</v>
      </c>
      <c r="F309" s="3">
        <f t="shared" si="375"/>
        <v>47.723240685984628</v>
      </c>
      <c r="G309" s="3">
        <f t="shared" si="375"/>
        <v>27.635415068282953</v>
      </c>
      <c r="H309" s="3"/>
      <c r="I309" s="2">
        <v>2</v>
      </c>
      <c r="J309" s="3">
        <f>(1-(J302/J297))*100</f>
        <v>96.296766011414078</v>
      </c>
      <c r="K309" s="3">
        <f t="shared" ref="K309:N309" si="376">(1-(K302/K297))*100</f>
        <v>97.542313934616274</v>
      </c>
      <c r="L309" s="3">
        <f t="shared" si="376"/>
        <v>66.826156299840505</v>
      </c>
      <c r="M309" s="3">
        <f t="shared" si="376"/>
        <v>20.727745289148814</v>
      </c>
      <c r="N309" s="3">
        <f t="shared" si="376"/>
        <v>29.125063462514824</v>
      </c>
      <c r="O309" s="3"/>
    </row>
    <row r="310" spans="1:15" x14ac:dyDescent="0.3">
      <c r="B310" s="2">
        <v>3</v>
      </c>
      <c r="C310" s="3">
        <f>(1-(C303/C297))*100</f>
        <v>96.917852945017628</v>
      </c>
      <c r="D310" s="3">
        <f t="shared" ref="D310:G310" si="377">(1-(D303/D297))*100</f>
        <v>96.84926602219835</v>
      </c>
      <c r="E310" s="3">
        <f t="shared" si="377"/>
        <v>46.55453065653824</v>
      </c>
      <c r="F310" s="3">
        <f t="shared" si="377"/>
        <v>37.196924896510943</v>
      </c>
      <c r="G310" s="3">
        <f t="shared" si="377"/>
        <v>27.635415068282942</v>
      </c>
      <c r="H310" s="3"/>
      <c r="I310" s="2">
        <v>3</v>
      </c>
      <c r="J310" s="3">
        <f>(1-(J303/J297))*100</f>
        <v>94.521242866201646</v>
      </c>
      <c r="K310" s="3">
        <f t="shared" ref="K310:N310" si="378">(1-(K303/K297))*100</f>
        <v>97.032228147461169</v>
      </c>
      <c r="L310" s="3">
        <f t="shared" si="378"/>
        <v>67.846889952153106</v>
      </c>
      <c r="M310" s="3">
        <f t="shared" si="378"/>
        <v>28.525016244314504</v>
      </c>
      <c r="N310" s="3">
        <f t="shared" si="378"/>
        <v>15.38331358943984</v>
      </c>
      <c r="O310" s="3"/>
    </row>
    <row r="311" spans="1:15" x14ac:dyDescent="0.3">
      <c r="B311" t="s">
        <v>25</v>
      </c>
      <c r="C311" s="20">
        <f>AVERAGE(C308:C310)</f>
        <v>96.778546863436517</v>
      </c>
      <c r="D311" s="20">
        <f t="shared" ref="D311" si="379">AVERAGE(D308:D310)</f>
        <v>97.215260373155118</v>
      </c>
      <c r="E311" s="20">
        <f t="shared" ref="E311" si="380">AVERAGE(E308:E310)</f>
        <v>63.97178513293543</v>
      </c>
      <c r="F311" s="20">
        <f t="shared" ref="F311" si="381">AVERAGE(F308:F310)</f>
        <v>36.250739207569488</v>
      </c>
      <c r="G311" s="20">
        <f t="shared" ref="G311" si="382">AVERAGE(G308:G310)</f>
        <v>25.671321160042961</v>
      </c>
      <c r="H311" s="3"/>
      <c r="I311" t="s">
        <v>25</v>
      </c>
      <c r="J311" s="20">
        <f>(1-(J304/J297))*100</f>
        <v>96.144578313253021</v>
      </c>
      <c r="K311" s="20">
        <f t="shared" ref="K311:N311" si="383">(1-(K304/K297))*100</f>
        <v>97.542313934616274</v>
      </c>
      <c r="L311" s="20">
        <f t="shared" si="383"/>
        <v>69.356725146198812</v>
      </c>
      <c r="M311" s="20">
        <f t="shared" si="383"/>
        <v>28.80658436213993</v>
      </c>
      <c r="N311" s="20">
        <f t="shared" si="383"/>
        <v>22.491115247926885</v>
      </c>
      <c r="O311" s="3"/>
    </row>
    <row r="313" spans="1:15" x14ac:dyDescent="0.3">
      <c r="B313" t="s">
        <v>25</v>
      </c>
      <c r="C313" s="23">
        <f>AVERAGE(C311,J311)</f>
        <v>96.461562588344776</v>
      </c>
      <c r="D313" s="23">
        <f>AVERAGE(D311,K311)</f>
        <v>97.378787153885696</v>
      </c>
      <c r="E313" s="23">
        <f t="shared" ref="E313" si="384">AVERAGE(E311,L311)</f>
        <v>66.664255139567118</v>
      </c>
      <c r="F313" s="23">
        <f t="shared" ref="F313" si="385">AVERAGE(F311,M311)</f>
        <v>32.528661784854705</v>
      </c>
      <c r="G313" s="23">
        <f t="shared" ref="G313" si="386">AVERAGE(G311,N311)</f>
        <v>24.081218203984925</v>
      </c>
    </row>
    <row r="314" spans="1:15" x14ac:dyDescent="0.3">
      <c r="B314" s="14" t="s">
        <v>35</v>
      </c>
      <c r="C314" s="4">
        <f>_xlfn.STDEV.S(C311,J311)</f>
        <v>0.44828346089375432</v>
      </c>
      <c r="D314" s="4">
        <f t="shared" ref="D314" si="387">_xlfn.STDEV.S(D311,K311)</f>
        <v>0.23126179112039474</v>
      </c>
      <c r="E314" s="4">
        <f t="shared" ref="E314" si="388">_xlfn.STDEV.S(E311,L311)</f>
        <v>3.8077275996613147</v>
      </c>
      <c r="F314" s="4">
        <f t="shared" ref="F314" si="389">_xlfn.STDEV.S(F311,M311)</f>
        <v>5.2638123714059644</v>
      </c>
      <c r="G314" s="4">
        <f t="shared" ref="G314" si="390">_xlfn.STDEV.S(G311,N311)</f>
        <v>2.2487451660268269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2548E2-811E-4B2E-9455-9693A332D985}">
  <dimension ref="A1:AJ314"/>
  <sheetViews>
    <sheetView zoomScale="70" workbookViewId="0">
      <selection activeCell="J8" sqref="J8:N8"/>
    </sheetView>
  </sheetViews>
  <sheetFormatPr defaultRowHeight="14.4" x14ac:dyDescent="0.3"/>
  <cols>
    <col min="2" max="2" width="10.5546875" customWidth="1"/>
    <col min="3" max="3" width="10.44140625" bestFit="1" customWidth="1"/>
    <col min="5" max="5" width="9.77734375" customWidth="1"/>
    <col min="16" max="16" width="11.33203125" customWidth="1"/>
  </cols>
  <sheetData>
    <row r="1" spans="2:33" ht="20.399999999999999" thickBot="1" x14ac:dyDescent="0.45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2:33" ht="15" thickTop="1" x14ac:dyDescent="0.3">
      <c r="B2" s="15"/>
      <c r="C2" s="26" t="s">
        <v>1</v>
      </c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P2" s="25" t="s">
        <v>46</v>
      </c>
      <c r="Q2" s="25" t="s">
        <v>4</v>
      </c>
      <c r="R2" s="21"/>
      <c r="S2" s="21"/>
      <c r="T2" s="21"/>
      <c r="U2" s="21"/>
      <c r="V2" s="21"/>
      <c r="W2" s="25" t="s">
        <v>5</v>
      </c>
      <c r="X2" s="21"/>
      <c r="Y2" s="21"/>
      <c r="Z2" s="21"/>
      <c r="AA2" s="21"/>
    </row>
    <row r="3" spans="2:33" x14ac:dyDescent="0.3">
      <c r="B3" s="15" t="s">
        <v>2</v>
      </c>
      <c r="C3" s="16">
        <v>0</v>
      </c>
      <c r="D3" s="16">
        <v>20</v>
      </c>
      <c r="E3" s="16">
        <v>100</v>
      </c>
      <c r="F3" s="16">
        <v>500</v>
      </c>
      <c r="G3" s="16">
        <v>1000</v>
      </c>
      <c r="H3" s="16"/>
      <c r="I3" s="17" t="s">
        <v>3</v>
      </c>
      <c r="J3" s="15">
        <v>0</v>
      </c>
      <c r="K3" s="15">
        <v>20</v>
      </c>
      <c r="L3" s="15">
        <v>100</v>
      </c>
      <c r="M3" s="15">
        <v>500</v>
      </c>
      <c r="N3" s="15">
        <v>1000</v>
      </c>
      <c r="P3" s="21"/>
      <c r="Q3" s="22">
        <v>0</v>
      </c>
      <c r="R3" s="22">
        <v>20</v>
      </c>
      <c r="S3" s="22">
        <v>100</v>
      </c>
      <c r="T3" s="22">
        <v>500</v>
      </c>
      <c r="U3" s="22">
        <v>1000</v>
      </c>
      <c r="V3" s="21"/>
      <c r="W3" s="22">
        <v>0</v>
      </c>
      <c r="X3" s="22">
        <v>20</v>
      </c>
      <c r="Y3" s="22">
        <v>100</v>
      </c>
      <c r="Z3" s="22">
        <v>500</v>
      </c>
      <c r="AA3" s="22">
        <v>1000</v>
      </c>
    </row>
    <row r="4" spans="2:33" x14ac:dyDescent="0.3">
      <c r="B4" s="15" t="s">
        <v>36</v>
      </c>
      <c r="C4" s="18">
        <f>C53</f>
        <v>88.893493576460841</v>
      </c>
      <c r="D4" s="18">
        <f>D53</f>
        <v>85.628070175438594</v>
      </c>
      <c r="E4" s="18">
        <f>E53</f>
        <v>86.972653566029962</v>
      </c>
      <c r="F4" s="18">
        <f>F53</f>
        <v>77.162203755001542</v>
      </c>
      <c r="G4" s="18">
        <f>G53</f>
        <v>66.976264189886479</v>
      </c>
      <c r="H4" s="16"/>
      <c r="I4" s="19"/>
      <c r="J4" s="18">
        <f>J53</f>
        <v>87.672885918499958</v>
      </c>
      <c r="K4" s="18">
        <f>K53</f>
        <v>86.707716366124217</v>
      </c>
      <c r="L4" s="18">
        <f>L53</f>
        <v>85.788493580319511</v>
      </c>
      <c r="M4" s="18">
        <f>M53</f>
        <v>74.182139699381082</v>
      </c>
      <c r="N4" s="18">
        <f>N53</f>
        <v>63.95233366434956</v>
      </c>
      <c r="P4" s="21" t="s">
        <v>36</v>
      </c>
      <c r="Q4" s="23">
        <f>C55</f>
        <v>88.283189747480407</v>
      </c>
      <c r="R4" s="23">
        <f>D55</f>
        <v>86.167893270781406</v>
      </c>
      <c r="S4" s="23">
        <f>E55</f>
        <v>86.380573573174729</v>
      </c>
      <c r="T4" s="23">
        <f>F55</f>
        <v>75.672171727191312</v>
      </c>
      <c r="U4" s="23">
        <f>G55</f>
        <v>65.464298927118023</v>
      </c>
      <c r="V4" s="21"/>
      <c r="W4" s="23">
        <f>C56</f>
        <v>0.86309995211237056</v>
      </c>
      <c r="X4" s="23">
        <f>D56</f>
        <v>0.7634251427160279</v>
      </c>
      <c r="Y4" s="23">
        <f>E56</f>
        <v>0.83732755590562535</v>
      </c>
      <c r="Z4" s="23">
        <f>F56</f>
        <v>2.107223502099512</v>
      </c>
      <c r="AA4" s="23">
        <f>G56</f>
        <v>2.1382417804441558</v>
      </c>
      <c r="AC4" s="3"/>
      <c r="AD4" s="3"/>
      <c r="AE4" s="3"/>
      <c r="AF4" s="3"/>
      <c r="AG4" s="3"/>
    </row>
    <row r="5" spans="2:33" x14ac:dyDescent="0.3">
      <c r="B5" s="15" t="s">
        <v>37</v>
      </c>
      <c r="C5" s="18">
        <f>C96</f>
        <v>84.220219055927117</v>
      </c>
      <c r="D5" s="18">
        <f t="shared" ref="D5:N5" si="0">D96</f>
        <v>87.62833008447042</v>
      </c>
      <c r="E5" s="18">
        <f t="shared" si="0"/>
        <v>85.268802031889365</v>
      </c>
      <c r="F5" s="18">
        <f t="shared" si="0"/>
        <v>88.519843297564293</v>
      </c>
      <c r="G5" s="18">
        <f t="shared" si="0"/>
        <v>78.693957115009752</v>
      </c>
      <c r="H5" s="18"/>
      <c r="I5" s="18"/>
      <c r="J5" s="18">
        <f t="shared" si="0"/>
        <v>82.638553570470521</v>
      </c>
      <c r="K5" s="18">
        <f t="shared" si="0"/>
        <v>81.143041653212791</v>
      </c>
      <c r="L5" s="18">
        <f t="shared" si="0"/>
        <v>85.887796414112188</v>
      </c>
      <c r="M5" s="18">
        <f t="shared" si="0"/>
        <v>82.62411347517731</v>
      </c>
      <c r="N5" s="18">
        <f t="shared" si="0"/>
        <v>86.224821312540612</v>
      </c>
      <c r="P5" s="21" t="s">
        <v>37</v>
      </c>
      <c r="Q5" s="23">
        <f>C98</f>
        <v>83.429386313198819</v>
      </c>
      <c r="R5" s="23">
        <f t="shared" ref="R5:T5" si="1">D98</f>
        <v>84.385685868841605</v>
      </c>
      <c r="S5" s="23">
        <f t="shared" si="1"/>
        <v>85.578299223000784</v>
      </c>
      <c r="T5" s="23">
        <f t="shared" si="1"/>
        <v>85.571978386370802</v>
      </c>
      <c r="U5" s="23">
        <f>G98</f>
        <v>82.459389213775182</v>
      </c>
      <c r="V5" s="21"/>
      <c r="W5" s="23">
        <f>C99</f>
        <v>1.1184063903350723</v>
      </c>
      <c r="X5" s="23">
        <f>D99</f>
        <v>4.5857914276929366</v>
      </c>
      <c r="Y5" s="23">
        <f>E99</f>
        <v>0.43769512518613585</v>
      </c>
      <c r="Z5" s="23">
        <f>F99</f>
        <v>4.1689105374535949</v>
      </c>
      <c r="AA5" s="23">
        <f>G99</f>
        <v>5.3251251422690586</v>
      </c>
      <c r="AC5" s="3"/>
      <c r="AD5" s="3"/>
      <c r="AE5" s="3"/>
      <c r="AF5" s="3"/>
      <c r="AG5" s="3"/>
    </row>
    <row r="6" spans="2:33" x14ac:dyDescent="0.3">
      <c r="B6" s="15" t="s">
        <v>38</v>
      </c>
      <c r="C6" s="20">
        <f>C139</f>
        <v>84.497768350346902</v>
      </c>
      <c r="D6" s="20">
        <f t="shared" ref="D6:N6" si="2">D139</f>
        <v>84.506721348826616</v>
      </c>
      <c r="E6" s="20">
        <f t="shared" si="2"/>
        <v>84.988718515448724</v>
      </c>
      <c r="F6" s="20">
        <f t="shared" si="2"/>
        <v>80.232760118117085</v>
      </c>
      <c r="G6" s="20">
        <f t="shared" si="2"/>
        <v>77.795498848130421</v>
      </c>
      <c r="H6" s="20"/>
      <c r="I6" s="20"/>
      <c r="J6" s="18">
        <f t="shared" si="2"/>
        <v>83.663459724580264</v>
      </c>
      <c r="K6" s="18">
        <f t="shared" si="2"/>
        <v>83.197994987468675</v>
      </c>
      <c r="L6" s="18">
        <f t="shared" si="2"/>
        <v>83.532906339923883</v>
      </c>
      <c r="M6" s="18">
        <f t="shared" si="2"/>
        <v>80.882618918430097</v>
      </c>
      <c r="N6" s="18">
        <f t="shared" si="2"/>
        <v>86.115422604769293</v>
      </c>
      <c r="P6" s="21" t="s">
        <v>38</v>
      </c>
      <c r="Q6" s="23">
        <f>C141</f>
        <v>84.08061403746359</v>
      </c>
      <c r="R6" s="23">
        <f t="shared" ref="R6:U6" si="3">D141</f>
        <v>83.852358168147646</v>
      </c>
      <c r="S6" s="23">
        <f t="shared" si="3"/>
        <v>84.260812427686304</v>
      </c>
      <c r="T6" s="23">
        <f t="shared" si="3"/>
        <v>80.557689518273591</v>
      </c>
      <c r="U6" s="23">
        <f t="shared" si="3"/>
        <v>81.955460726449857</v>
      </c>
      <c r="V6" s="21"/>
      <c r="W6" s="23">
        <f>C142</f>
        <v>0.58994528688201964</v>
      </c>
      <c r="X6" s="23">
        <f>D142</f>
        <v>0.92540928483379603</v>
      </c>
      <c r="Y6" s="23">
        <f>E142</f>
        <v>1.0294146614475552</v>
      </c>
      <c r="Z6" s="23">
        <f>F142</f>
        <v>0.45951956451508552</v>
      </c>
      <c r="AA6" s="23">
        <f>G142</f>
        <v>5.8830745072744008</v>
      </c>
      <c r="AC6" s="3"/>
      <c r="AD6" s="3"/>
      <c r="AE6" s="3"/>
      <c r="AF6" s="3"/>
      <c r="AG6" s="3"/>
    </row>
    <row r="7" spans="2:33" x14ac:dyDescent="0.3">
      <c r="B7" s="15" t="s">
        <v>39</v>
      </c>
      <c r="C7" s="20">
        <f>C182</f>
        <v>81.179411633409231</v>
      </c>
      <c r="D7" s="20">
        <f t="shared" ref="D7:N7" si="4">D182</f>
        <v>81.815721823839809</v>
      </c>
      <c r="E7" s="20">
        <f t="shared" si="4"/>
        <v>82.890394302588149</v>
      </c>
      <c r="F7" s="20">
        <f t="shared" si="4"/>
        <v>78.31758884390463</v>
      </c>
      <c r="G7" s="20">
        <f t="shared" si="4"/>
        <v>72.199730094466943</v>
      </c>
      <c r="H7" s="20"/>
      <c r="I7" s="20"/>
      <c r="J7" s="18">
        <f t="shared" si="4"/>
        <v>82.249742002063982</v>
      </c>
      <c r="K7" s="18">
        <f t="shared" si="4"/>
        <v>84.631764106837011</v>
      </c>
      <c r="L7" s="18">
        <f t="shared" si="4"/>
        <v>85.839598997493738</v>
      </c>
      <c r="M7" s="18">
        <f t="shared" si="4"/>
        <v>78.159497961614221</v>
      </c>
      <c r="N7" s="18">
        <f t="shared" si="4"/>
        <v>74.294431731502669</v>
      </c>
      <c r="P7" s="21" t="s">
        <v>39</v>
      </c>
      <c r="Q7" s="23">
        <f>C184</f>
        <v>81.714576817736599</v>
      </c>
      <c r="R7" s="23">
        <f t="shared" ref="R7:U7" si="5">D184</f>
        <v>83.223742965338403</v>
      </c>
      <c r="S7" s="23">
        <f t="shared" si="5"/>
        <v>84.36499665004095</v>
      </c>
      <c r="T7" s="23">
        <f t="shared" si="5"/>
        <v>78.238543402759433</v>
      </c>
      <c r="U7" s="23">
        <f t="shared" si="5"/>
        <v>73.247080912984813</v>
      </c>
      <c r="V7" s="21"/>
      <c r="W7" s="23">
        <f>C185</f>
        <v>0.75683786178567203</v>
      </c>
      <c r="X7" s="23">
        <f>D185</f>
        <v>1.9912425944153682</v>
      </c>
      <c r="Y7" s="23">
        <f>E185</f>
        <v>2.0854026388749447</v>
      </c>
      <c r="Z7" s="23">
        <f>F185</f>
        <v>0.11178713491131265</v>
      </c>
      <c r="AA7" s="23">
        <f>G185</f>
        <v>1.4811777321105239</v>
      </c>
      <c r="AC7" s="3"/>
      <c r="AD7" s="3"/>
      <c r="AE7" s="3"/>
      <c r="AF7" s="3"/>
      <c r="AG7" s="3"/>
    </row>
    <row r="8" spans="2:33" x14ac:dyDescent="0.3">
      <c r="B8" s="15" t="s">
        <v>40</v>
      </c>
      <c r="C8" s="20">
        <f>C225</f>
        <v>88.12175204157387</v>
      </c>
      <c r="D8" s="20">
        <f t="shared" ref="D8:N8" si="6">D225</f>
        <v>89.192661287084988</v>
      </c>
      <c r="E8" s="20">
        <f t="shared" si="6"/>
        <v>90.044075706507655</v>
      </c>
      <c r="F8" s="20">
        <f t="shared" si="6"/>
        <v>83.093326536680692</v>
      </c>
      <c r="G8" s="20">
        <f t="shared" si="6"/>
        <v>86.571179568792388</v>
      </c>
      <c r="H8" s="20"/>
      <c r="I8" s="20"/>
      <c r="J8" s="18">
        <f t="shared" si="6"/>
        <v>86.551064436032078</v>
      </c>
      <c r="K8" s="18">
        <f t="shared" si="6"/>
        <v>85.325382421571177</v>
      </c>
      <c r="L8" s="18">
        <f t="shared" si="6"/>
        <v>87.066700567844734</v>
      </c>
      <c r="M8" s="18">
        <f t="shared" si="6"/>
        <v>86.893242073794354</v>
      </c>
      <c r="N8" s="18">
        <f t="shared" si="6"/>
        <v>83.893065998329149</v>
      </c>
      <c r="P8" s="21" t="s">
        <v>40</v>
      </c>
      <c r="Q8" s="23">
        <f>C227</f>
        <v>87.336408238802974</v>
      </c>
      <c r="R8" s="23">
        <f t="shared" ref="R8:U8" si="7">D227</f>
        <v>87.259021854328083</v>
      </c>
      <c r="S8" s="23">
        <f t="shared" si="7"/>
        <v>88.555388137176195</v>
      </c>
      <c r="T8" s="23">
        <f t="shared" si="7"/>
        <v>84.993284305237523</v>
      </c>
      <c r="U8" s="23">
        <f t="shared" si="7"/>
        <v>85.232122783560769</v>
      </c>
      <c r="V8" s="21"/>
      <c r="W8" s="23">
        <f>C228</f>
        <v>1.1106438570042623</v>
      </c>
      <c r="X8" s="23">
        <f>D228</f>
        <v>2.7345791105442339</v>
      </c>
      <c r="Y8" s="23">
        <f>E228</f>
        <v>2.1053221506847888</v>
      </c>
      <c r="Z8" s="23">
        <f>F228</f>
        <v>2.6869460442291926</v>
      </c>
      <c r="AA8" s="23">
        <f>G228</f>
        <v>1.8937122664622732</v>
      </c>
      <c r="AC8" s="3"/>
      <c r="AD8" s="3"/>
      <c r="AE8" s="3"/>
      <c r="AF8" s="3"/>
      <c r="AG8" s="3"/>
    </row>
    <row r="9" spans="2:33" x14ac:dyDescent="0.3">
      <c r="B9" s="15" t="s">
        <v>41</v>
      </c>
      <c r="C9" s="20">
        <f>C268</f>
        <v>90.226876090750423</v>
      </c>
      <c r="D9" s="15"/>
      <c r="E9" s="20"/>
      <c r="F9" s="20">
        <f>D268</f>
        <v>92.424242424242422</v>
      </c>
      <c r="G9" s="15"/>
      <c r="H9" s="15"/>
      <c r="I9" s="20"/>
      <c r="J9" s="18">
        <f>G268</f>
        <v>96.433391170233278</v>
      </c>
      <c r="K9" s="16"/>
      <c r="L9" s="18"/>
      <c r="M9" s="18">
        <f>H268</f>
        <v>93.479082321187576</v>
      </c>
      <c r="N9" s="18"/>
      <c r="P9" s="21" t="s">
        <v>41</v>
      </c>
      <c r="Q9" s="23">
        <f>C270</f>
        <v>93.330133630491844</v>
      </c>
      <c r="R9" s="21"/>
      <c r="S9" s="23"/>
      <c r="T9" s="23">
        <f>D270</f>
        <v>92.951662372714992</v>
      </c>
      <c r="U9" s="23"/>
      <c r="V9" s="21"/>
      <c r="W9" s="23">
        <f>C271</f>
        <v>4.3886689002388906</v>
      </c>
      <c r="X9" s="21"/>
      <c r="Y9" s="23"/>
      <c r="Z9" s="23">
        <f>D271</f>
        <v>0.74588444419603739</v>
      </c>
      <c r="AA9" s="23"/>
      <c r="AC9" s="3"/>
      <c r="AD9" s="3"/>
      <c r="AE9" s="3"/>
      <c r="AF9" s="3"/>
      <c r="AG9" s="3"/>
    </row>
    <row r="10" spans="2:33" x14ac:dyDescent="0.3">
      <c r="B10" s="15" t="s">
        <v>42</v>
      </c>
      <c r="C10" s="20">
        <f>C311</f>
        <v>90.565101700266084</v>
      </c>
      <c r="D10" s="20">
        <f t="shared" ref="D10:N10" si="8">D311</f>
        <v>93.698126335669201</v>
      </c>
      <c r="E10" s="20">
        <f t="shared" si="8"/>
        <v>87.590027700831016</v>
      </c>
      <c r="F10" s="20">
        <f t="shared" si="8"/>
        <v>86.615414941848996</v>
      </c>
      <c r="G10" s="20">
        <f t="shared" si="8"/>
        <v>78.139168145081797</v>
      </c>
      <c r="H10" s="20"/>
      <c r="I10" s="20"/>
      <c r="J10" s="18">
        <f t="shared" si="8"/>
        <v>85.445863178656694</v>
      </c>
      <c r="K10" s="18">
        <f t="shared" si="8"/>
        <v>88.576555023923447</v>
      </c>
      <c r="L10" s="18">
        <f t="shared" si="8"/>
        <v>87.558925013364444</v>
      </c>
      <c r="M10" s="18">
        <f t="shared" si="8"/>
        <v>91.919747148550229</v>
      </c>
      <c r="N10" s="18">
        <f t="shared" si="8"/>
        <v>72.125299320725205</v>
      </c>
      <c r="P10" s="21" t="s">
        <v>42</v>
      </c>
      <c r="Q10" s="23">
        <f>C313</f>
        <v>88.005482439461389</v>
      </c>
      <c r="R10" s="23">
        <f t="shared" ref="R10:U10" si="9">D313</f>
        <v>91.137340679796324</v>
      </c>
      <c r="S10" s="23">
        <f t="shared" si="9"/>
        <v>87.574476357097723</v>
      </c>
      <c r="T10" s="23">
        <f t="shared" si="9"/>
        <v>89.26758104519962</v>
      </c>
      <c r="U10" s="23">
        <f t="shared" si="9"/>
        <v>75.132233732903501</v>
      </c>
      <c r="V10" s="21"/>
      <c r="W10" s="23">
        <f>C314</f>
        <v>3.6198482731413959</v>
      </c>
      <c r="X10" s="23">
        <f>D314</f>
        <v>3.6214978048659039</v>
      </c>
      <c r="Y10" s="23">
        <f>E314</f>
        <v>2.1992921220738485E-2</v>
      </c>
      <c r="Z10" s="23">
        <f>F314</f>
        <v>3.7507292730246453</v>
      </c>
      <c r="AA10" s="23">
        <f>G314</f>
        <v>4.2524474268689163</v>
      </c>
      <c r="AC10" s="3"/>
      <c r="AD10" s="3"/>
      <c r="AE10" s="3"/>
      <c r="AF10" s="3"/>
      <c r="AG10" s="3"/>
    </row>
    <row r="14" spans="2:33" ht="20.399999999999999" thickBot="1" x14ac:dyDescent="0.45">
      <c r="B14" s="1" t="s">
        <v>16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2:33" ht="15" thickTop="1" x14ac:dyDescent="0.3"/>
    <row r="16" spans="2:33" ht="18" thickBot="1" x14ac:dyDescent="0.4">
      <c r="B16" s="5" t="s">
        <v>36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</row>
    <row r="17" spans="1:21" ht="16.2" thickTop="1" x14ac:dyDescent="0.35">
      <c r="A17">
        <v>1</v>
      </c>
      <c r="B17" s="6" t="s">
        <v>17</v>
      </c>
      <c r="C17" s="7"/>
      <c r="D17" s="7"/>
      <c r="E17" s="7"/>
      <c r="F17" s="7"/>
      <c r="G17" s="7"/>
      <c r="H17" s="7"/>
      <c r="I17" s="8"/>
      <c r="J17" s="7"/>
      <c r="K17" s="7"/>
      <c r="L17" s="7"/>
      <c r="M17" s="7"/>
      <c r="N17" s="7"/>
    </row>
    <row r="18" spans="1:21" x14ac:dyDescent="0.3">
      <c r="B18" t="s">
        <v>18</v>
      </c>
      <c r="C18">
        <v>0</v>
      </c>
      <c r="D18">
        <v>20</v>
      </c>
      <c r="E18">
        <v>100</v>
      </c>
      <c r="F18">
        <v>500</v>
      </c>
      <c r="G18">
        <v>1000</v>
      </c>
      <c r="I18" t="s">
        <v>18</v>
      </c>
      <c r="J18">
        <v>0</v>
      </c>
      <c r="K18">
        <v>20</v>
      </c>
      <c r="L18">
        <v>100</v>
      </c>
      <c r="M18">
        <v>500</v>
      </c>
      <c r="N18">
        <v>1000</v>
      </c>
    </row>
    <row r="19" spans="1:21" x14ac:dyDescent="0.3">
      <c r="B19" t="s">
        <v>19</v>
      </c>
      <c r="C19" s="9">
        <v>8.5999999999999993E-2</v>
      </c>
      <c r="D19">
        <v>0.112</v>
      </c>
      <c r="E19">
        <v>0.13400000000000001</v>
      </c>
      <c r="F19">
        <v>0.14899999999999999</v>
      </c>
      <c r="G19">
        <v>0.23499999999999999</v>
      </c>
      <c r="H19" s="9"/>
      <c r="I19" t="s">
        <v>19</v>
      </c>
      <c r="J19" s="9">
        <v>7.5999999999999998E-2</v>
      </c>
      <c r="K19">
        <v>7.5999999999999998E-2</v>
      </c>
      <c r="L19">
        <v>0.14399999999999999</v>
      </c>
      <c r="M19">
        <v>0.218</v>
      </c>
      <c r="N19">
        <v>0.40300000000000002</v>
      </c>
    </row>
    <row r="20" spans="1:21" x14ac:dyDescent="0.3">
      <c r="B20" t="s">
        <v>20</v>
      </c>
      <c r="C20" s="9">
        <v>9.4E-2</v>
      </c>
      <c r="D20">
        <v>0.11799999999999999</v>
      </c>
      <c r="E20">
        <v>0.14000000000000001</v>
      </c>
      <c r="F20">
        <v>0.15</v>
      </c>
      <c r="G20">
        <v>0.23</v>
      </c>
      <c r="H20" s="9"/>
      <c r="I20" t="s">
        <v>20</v>
      </c>
      <c r="J20" s="9">
        <v>8.2000000000000003E-2</v>
      </c>
      <c r="K20">
        <v>0.115</v>
      </c>
      <c r="L20">
        <v>0.13700000000000001</v>
      </c>
      <c r="M20">
        <v>0.23599999999999999</v>
      </c>
      <c r="N20">
        <v>0.48299999999999998</v>
      </c>
    </row>
    <row r="21" spans="1:21" x14ac:dyDescent="0.3">
      <c r="B21" t="s">
        <v>21</v>
      </c>
      <c r="C21" s="9">
        <v>8.2000000000000003E-2</v>
      </c>
      <c r="D21">
        <v>0.14299999999999999</v>
      </c>
      <c r="E21">
        <v>0.111</v>
      </c>
      <c r="F21">
        <v>0.151</v>
      </c>
      <c r="G21">
        <v>0.23300000000000001</v>
      </c>
      <c r="H21" s="9"/>
      <c r="I21" t="s">
        <v>21</v>
      </c>
      <c r="J21" s="9">
        <v>0.121</v>
      </c>
      <c r="K21">
        <v>0.14000000000000001</v>
      </c>
      <c r="L21">
        <v>0.109</v>
      </c>
      <c r="M21">
        <v>0.28100000000000003</v>
      </c>
      <c r="N21">
        <v>0.39900000000000002</v>
      </c>
    </row>
    <row r="22" spans="1:21" x14ac:dyDescent="0.3">
      <c r="B22" t="s">
        <v>22</v>
      </c>
      <c r="C22" s="9">
        <v>0.106</v>
      </c>
      <c r="D22">
        <v>0.125</v>
      </c>
      <c r="E22">
        <v>9.4E-2</v>
      </c>
      <c r="F22">
        <v>0.17</v>
      </c>
      <c r="G22">
        <v>0.27500000000000002</v>
      </c>
      <c r="H22" s="9"/>
      <c r="I22" t="s">
        <v>22</v>
      </c>
      <c r="J22" s="9">
        <v>0.152</v>
      </c>
      <c r="K22">
        <v>0.152</v>
      </c>
      <c r="L22">
        <v>0.14199999999999999</v>
      </c>
      <c r="M22">
        <v>0.27800000000000002</v>
      </c>
      <c r="N22">
        <v>0.39500000000000002</v>
      </c>
    </row>
    <row r="23" spans="1:21" x14ac:dyDescent="0.3">
      <c r="B23" t="s">
        <v>23</v>
      </c>
      <c r="C23" s="9">
        <v>0.11700000000000001</v>
      </c>
      <c r="D23">
        <v>0.128</v>
      </c>
      <c r="E23">
        <v>0.109</v>
      </c>
      <c r="F23">
        <v>0.24399999999999999</v>
      </c>
      <c r="G23">
        <v>0.41399999999999998</v>
      </c>
      <c r="H23" s="9"/>
      <c r="I23" t="s">
        <v>23</v>
      </c>
      <c r="J23" s="9">
        <v>0.115</v>
      </c>
      <c r="K23">
        <v>9.6000000000000002E-2</v>
      </c>
      <c r="L23">
        <v>0.10199999999999999</v>
      </c>
      <c r="M23">
        <v>0.185</v>
      </c>
      <c r="N23">
        <v>0.24199999999999999</v>
      </c>
      <c r="P23" s="10"/>
    </row>
    <row r="24" spans="1:21" x14ac:dyDescent="0.3">
      <c r="B24" t="s">
        <v>24</v>
      </c>
      <c r="C24" s="9">
        <v>0.11799999999999999</v>
      </c>
      <c r="D24">
        <v>0.14199999999999999</v>
      </c>
      <c r="E24">
        <v>0.123</v>
      </c>
      <c r="F24">
        <v>0.249</v>
      </c>
      <c r="G24">
        <v>0.45300000000000001</v>
      </c>
      <c r="H24" s="9"/>
      <c r="I24" t="s">
        <v>24</v>
      </c>
      <c r="J24" s="9">
        <v>0.11799999999999999</v>
      </c>
      <c r="K24">
        <v>0.10100000000000001</v>
      </c>
      <c r="L24">
        <v>9.0999999999999998E-2</v>
      </c>
      <c r="M24">
        <v>0.189</v>
      </c>
      <c r="N24">
        <v>0.25600000000000001</v>
      </c>
      <c r="P24" s="12"/>
    </row>
    <row r="25" spans="1:21" x14ac:dyDescent="0.3">
      <c r="B25" t="s">
        <v>25</v>
      </c>
      <c r="C25" s="9">
        <f t="shared" ref="C25" si="10">AVERAGE(C19:C24)</f>
        <v>0.10049999999999999</v>
      </c>
      <c r="D25" s="9">
        <f t="shared" ref="D25" si="11">AVERAGE(D19:D24)</f>
        <v>0.128</v>
      </c>
      <c r="E25" s="9">
        <f t="shared" ref="E25" si="12">AVERAGE(E19:E24)</f>
        <v>0.11849999999999999</v>
      </c>
      <c r="F25" s="9">
        <f t="shared" ref="F25" si="13">AVERAGE(F19:F24)</f>
        <v>0.1855</v>
      </c>
      <c r="G25" s="9">
        <f t="shared" ref="G25" si="14">AVERAGE(G19:G24)</f>
        <v>0.3066666666666667</v>
      </c>
      <c r="H25" s="9"/>
      <c r="I25" t="s">
        <v>25</v>
      </c>
      <c r="J25" s="9">
        <f t="shared" ref="J25" si="15">AVERAGE(J19:J24)</f>
        <v>0.11066666666666668</v>
      </c>
      <c r="K25" s="9">
        <f t="shared" ref="K25" si="16">AVERAGE(K19:K24)</f>
        <v>0.11333333333333333</v>
      </c>
      <c r="L25" s="9">
        <f t="shared" ref="L25" si="17">AVERAGE(L19:L24)</f>
        <v>0.12083333333333333</v>
      </c>
      <c r="M25" s="9">
        <f t="shared" ref="M25" si="18">AVERAGE(M19:M24)</f>
        <v>0.23116666666666666</v>
      </c>
      <c r="N25" s="9">
        <f t="shared" ref="N25" si="19">AVERAGE(N19:N24)</f>
        <v>0.36299999999999999</v>
      </c>
      <c r="P25" s="9"/>
      <c r="Q25" s="9"/>
      <c r="R25" s="9"/>
      <c r="S25" s="9"/>
      <c r="T25" s="9"/>
      <c r="U25" s="9"/>
    </row>
    <row r="27" spans="1:21" ht="15.6" x14ac:dyDescent="0.35">
      <c r="A27">
        <v>2</v>
      </c>
      <c r="B27" s="6" t="s">
        <v>26</v>
      </c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</row>
    <row r="28" spans="1:21" x14ac:dyDescent="0.3">
      <c r="B28" t="s">
        <v>18</v>
      </c>
      <c r="C28">
        <v>0</v>
      </c>
      <c r="D28">
        <v>20</v>
      </c>
      <c r="E28">
        <v>100</v>
      </c>
      <c r="F28">
        <v>500</v>
      </c>
      <c r="G28">
        <v>1000</v>
      </c>
      <c r="I28" t="s">
        <v>18</v>
      </c>
      <c r="J28">
        <v>0</v>
      </c>
      <c r="K28">
        <v>20</v>
      </c>
      <c r="L28">
        <v>100</v>
      </c>
      <c r="M28">
        <v>500</v>
      </c>
      <c r="N28">
        <v>1000</v>
      </c>
    </row>
    <row r="29" spans="1:21" x14ac:dyDescent="0.3">
      <c r="B29" s="2">
        <v>1</v>
      </c>
      <c r="C29" s="9">
        <f>AVERAGE(C19,C20)/0.95</f>
        <v>9.4736842105263161E-2</v>
      </c>
      <c r="D29" s="9">
        <f t="shared" ref="D29:G29" si="20">AVERAGE(D19,D20)/0.95</f>
        <v>0.12105263157894737</v>
      </c>
      <c r="E29" s="9">
        <f t="shared" si="20"/>
        <v>0.14421052631578948</v>
      </c>
      <c r="F29" s="9">
        <f t="shared" si="20"/>
        <v>0.15736842105263157</v>
      </c>
      <c r="G29" s="9">
        <f t="shared" si="20"/>
        <v>0.24473684210526314</v>
      </c>
      <c r="H29" s="9"/>
      <c r="I29" s="2">
        <v>1</v>
      </c>
      <c r="J29" s="9">
        <f>AVERAGE(J19,J20)/0.95</f>
        <v>8.3157894736842111E-2</v>
      </c>
      <c r="K29" s="9">
        <f t="shared" ref="K29:N29" si="21">AVERAGE(K19,K20)/0.95</f>
        <v>0.10052631578947369</v>
      </c>
      <c r="L29" s="9">
        <f t="shared" si="21"/>
        <v>0.14789473684210527</v>
      </c>
      <c r="M29" s="9">
        <f t="shared" si="21"/>
        <v>0.23894736842105263</v>
      </c>
      <c r="N29" s="9">
        <f t="shared" si="21"/>
        <v>0.46631578947368424</v>
      </c>
    </row>
    <row r="30" spans="1:21" x14ac:dyDescent="0.3">
      <c r="B30" s="2">
        <v>2</v>
      </c>
      <c r="C30" s="9">
        <f>AVERAGE(C21,C22)/0.95</f>
        <v>9.8947368421052631E-2</v>
      </c>
      <c r="D30" s="9">
        <f t="shared" ref="D30:G30" si="22">AVERAGE(D21,D22)/0.95</f>
        <v>0.14105263157894737</v>
      </c>
      <c r="E30" s="9">
        <f t="shared" si="22"/>
        <v>0.10789473684210528</v>
      </c>
      <c r="F30" s="9">
        <f t="shared" si="22"/>
        <v>0.16894736842105265</v>
      </c>
      <c r="G30" s="9">
        <f t="shared" si="22"/>
        <v>0.26736842105263159</v>
      </c>
      <c r="H30" s="9"/>
      <c r="I30" s="2">
        <v>2</v>
      </c>
      <c r="J30" s="9">
        <f>AVERAGE(J21,J22)/0.95</f>
        <v>0.1436842105263158</v>
      </c>
      <c r="K30" s="9">
        <f t="shared" ref="K30:N30" si="23">AVERAGE(K21,K22)/0.95</f>
        <v>0.15368421052631581</v>
      </c>
      <c r="L30" s="9">
        <f t="shared" si="23"/>
        <v>0.13210526315789475</v>
      </c>
      <c r="M30" s="9">
        <f t="shared" si="23"/>
        <v>0.29421052631578953</v>
      </c>
      <c r="N30" s="9">
        <f t="shared" si="23"/>
        <v>0.41789473684210532</v>
      </c>
    </row>
    <row r="31" spans="1:21" x14ac:dyDescent="0.3">
      <c r="B31" s="2">
        <v>3</v>
      </c>
      <c r="C31" s="9">
        <f>AVERAGE(C23,C24)/0.95</f>
        <v>0.12368421052631579</v>
      </c>
      <c r="D31" s="9">
        <f t="shared" ref="D31:G31" si="24">AVERAGE(D23,D24)/0.95</f>
        <v>0.14210526315789476</v>
      </c>
      <c r="E31" s="9">
        <f t="shared" si="24"/>
        <v>0.12210526315789473</v>
      </c>
      <c r="F31" s="9">
        <f t="shared" si="24"/>
        <v>0.2594736842105263</v>
      </c>
      <c r="G31" s="9">
        <f t="shared" si="24"/>
        <v>0.45631578947368423</v>
      </c>
      <c r="H31" s="9"/>
      <c r="I31" s="2">
        <v>3</v>
      </c>
      <c r="J31" s="9">
        <f>AVERAGE(J23,J24)/0.95</f>
        <v>0.12263157894736842</v>
      </c>
      <c r="K31" s="9">
        <f t="shared" ref="K31:N31" si="25">AVERAGE(K23,K24)/0.95</f>
        <v>0.1036842105263158</v>
      </c>
      <c r="L31" s="9">
        <f t="shared" si="25"/>
        <v>0.10157894736842106</v>
      </c>
      <c r="M31" s="9">
        <f t="shared" si="25"/>
        <v>0.1968421052631579</v>
      </c>
      <c r="N31" s="9">
        <f t="shared" si="25"/>
        <v>0.26210526315789473</v>
      </c>
    </row>
    <row r="32" spans="1:21" x14ac:dyDescent="0.3">
      <c r="B32" t="s">
        <v>25</v>
      </c>
      <c r="C32" s="9">
        <f>AVERAGE(C29:C31)</f>
        <v>0.10578947368421053</v>
      </c>
      <c r="D32" s="9">
        <f t="shared" ref="D32:G32" si="26">AVERAGE(D29:D31)</f>
        <v>0.13473684210526315</v>
      </c>
      <c r="E32" s="9">
        <f t="shared" si="26"/>
        <v>0.12473684210526316</v>
      </c>
      <c r="F32" s="9">
        <f t="shared" si="26"/>
        <v>0.19526315789473683</v>
      </c>
      <c r="G32" s="9">
        <f t="shared" si="26"/>
        <v>0.32280701754385965</v>
      </c>
      <c r="H32" s="9"/>
      <c r="I32" t="s">
        <v>25</v>
      </c>
      <c r="J32" s="9">
        <f>AVERAGE(J29:J31)</f>
        <v>0.11649122807017544</v>
      </c>
      <c r="K32" s="9">
        <f t="shared" ref="K32:N32" si="27">AVERAGE(K29:K31)</f>
        <v>0.11929824561403508</v>
      </c>
      <c r="L32" s="9">
        <f t="shared" si="27"/>
        <v>0.12719298245614036</v>
      </c>
      <c r="M32" s="9">
        <f t="shared" si="27"/>
        <v>0.24333333333333337</v>
      </c>
      <c r="N32" s="9">
        <f t="shared" si="27"/>
        <v>0.38210526315789473</v>
      </c>
    </row>
    <row r="35" spans="1:36" ht="15.6" x14ac:dyDescent="0.35">
      <c r="A35">
        <v>3</v>
      </c>
      <c r="B35" s="6" t="s">
        <v>27</v>
      </c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Q35" s="6" t="s">
        <v>28</v>
      </c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</row>
    <row r="36" spans="1:36" x14ac:dyDescent="0.3">
      <c r="B36" t="s">
        <v>18</v>
      </c>
      <c r="C36">
        <v>0</v>
      </c>
      <c r="D36">
        <v>20</v>
      </c>
      <c r="E36">
        <v>100</v>
      </c>
      <c r="F36">
        <v>500</v>
      </c>
      <c r="G36">
        <v>1000</v>
      </c>
      <c r="I36" t="s">
        <v>18</v>
      </c>
      <c r="J36">
        <v>0</v>
      </c>
      <c r="K36">
        <v>20</v>
      </c>
      <c r="L36">
        <v>100</v>
      </c>
      <c r="M36">
        <v>500</v>
      </c>
      <c r="N36">
        <v>1000</v>
      </c>
      <c r="Q36" t="s">
        <v>29</v>
      </c>
      <c r="R36" t="s">
        <v>6</v>
      </c>
      <c r="S36" t="s">
        <v>7</v>
      </c>
      <c r="T36" t="s">
        <v>8</v>
      </c>
      <c r="U36" t="s">
        <v>9</v>
      </c>
      <c r="V36" t="s">
        <v>10</v>
      </c>
      <c r="X36" t="s">
        <v>29</v>
      </c>
      <c r="Y36" t="s">
        <v>11</v>
      </c>
      <c r="Z36" t="s">
        <v>12</v>
      </c>
      <c r="AA36" t="s">
        <v>13</v>
      </c>
      <c r="AB36" t="s">
        <v>14</v>
      </c>
      <c r="AC36" t="s">
        <v>15</v>
      </c>
    </row>
    <row r="37" spans="1:36" x14ac:dyDescent="0.3">
      <c r="B37" t="s">
        <v>30</v>
      </c>
      <c r="C37" s="3">
        <f t="shared" ref="C37:G38" si="28">R37*50</f>
        <v>9.4</v>
      </c>
      <c r="D37" s="3">
        <f t="shared" si="28"/>
        <v>9.5500000000000007</v>
      </c>
      <c r="E37" s="3">
        <f t="shared" si="28"/>
        <v>9.4</v>
      </c>
      <c r="F37" s="3">
        <f t="shared" si="28"/>
        <v>8.6</v>
      </c>
      <c r="G37" s="3">
        <f t="shared" si="28"/>
        <v>9.6</v>
      </c>
      <c r="H37" s="3"/>
      <c r="I37" t="s">
        <v>31</v>
      </c>
      <c r="J37" s="3">
        <f t="shared" ref="J37:N38" si="29">Y37*50</f>
        <v>9.0499999999999989</v>
      </c>
      <c r="K37" s="3">
        <f t="shared" si="29"/>
        <v>9.1</v>
      </c>
      <c r="L37" s="3">
        <f t="shared" si="29"/>
        <v>8.5500000000000007</v>
      </c>
      <c r="M37" s="3">
        <f t="shared" si="29"/>
        <v>9.4</v>
      </c>
      <c r="N37" s="3">
        <f t="shared" si="29"/>
        <v>10.4</v>
      </c>
      <c r="Q37" t="s">
        <v>30</v>
      </c>
      <c r="R37" s="9">
        <v>0.188</v>
      </c>
      <c r="S37" s="9">
        <v>0.191</v>
      </c>
      <c r="T37" s="9">
        <v>0.188</v>
      </c>
      <c r="U37" s="9">
        <v>0.17199999999999999</v>
      </c>
      <c r="V37" s="9">
        <v>0.192</v>
      </c>
      <c r="W37" s="9"/>
      <c r="X37" t="s">
        <v>31</v>
      </c>
      <c r="Y37" s="9">
        <v>0.18099999999999999</v>
      </c>
      <c r="Z37" s="9">
        <v>0.182</v>
      </c>
      <c r="AA37" s="9">
        <v>0.17100000000000001</v>
      </c>
      <c r="AB37" s="9">
        <v>0.188</v>
      </c>
      <c r="AC37" s="9">
        <v>0.20799999999999999</v>
      </c>
      <c r="AF37" s="13"/>
    </row>
    <row r="38" spans="1:36" x14ac:dyDescent="0.3">
      <c r="B38" t="s">
        <v>32</v>
      </c>
      <c r="C38" s="3">
        <f t="shared" si="28"/>
        <v>9.65</v>
      </c>
      <c r="D38" s="3">
        <f t="shared" si="28"/>
        <v>9.1999999999999993</v>
      </c>
      <c r="E38" s="3">
        <f t="shared" si="28"/>
        <v>9.75</v>
      </c>
      <c r="F38" s="3">
        <f t="shared" si="28"/>
        <v>8.5</v>
      </c>
      <c r="G38" s="3">
        <f t="shared" si="28"/>
        <v>9.9500000000000011</v>
      </c>
      <c r="H38" s="3"/>
      <c r="I38" t="s">
        <v>33</v>
      </c>
      <c r="J38" s="3">
        <f t="shared" si="29"/>
        <v>9.85</v>
      </c>
      <c r="K38" s="3">
        <f t="shared" si="29"/>
        <v>8.85</v>
      </c>
      <c r="L38" s="3">
        <f t="shared" si="29"/>
        <v>9.35</v>
      </c>
      <c r="M38" s="3">
        <f t="shared" si="29"/>
        <v>9.4499999999999993</v>
      </c>
      <c r="N38" s="3">
        <f t="shared" si="29"/>
        <v>10.8</v>
      </c>
      <c r="Q38" t="s">
        <v>32</v>
      </c>
      <c r="R38" s="9">
        <v>0.193</v>
      </c>
      <c r="S38" s="9">
        <v>0.184</v>
      </c>
      <c r="T38" s="9">
        <v>0.19500000000000001</v>
      </c>
      <c r="U38" s="9">
        <v>0.17</v>
      </c>
      <c r="V38" s="9">
        <v>0.19900000000000001</v>
      </c>
      <c r="W38" s="9"/>
      <c r="X38" t="s">
        <v>33</v>
      </c>
      <c r="Y38" s="9">
        <v>0.19700000000000001</v>
      </c>
      <c r="Z38" s="9">
        <v>0.17699999999999999</v>
      </c>
      <c r="AA38" s="9">
        <v>0.187</v>
      </c>
      <c r="AB38" s="9">
        <v>0.189</v>
      </c>
      <c r="AC38" s="9">
        <v>0.216</v>
      </c>
      <c r="AF38" s="13"/>
    </row>
    <row r="39" spans="1:36" x14ac:dyDescent="0.3">
      <c r="B39" t="s">
        <v>25</v>
      </c>
      <c r="C39" s="3">
        <f>AVERAGE(C37:C38)</f>
        <v>9.5250000000000004</v>
      </c>
      <c r="D39" s="3">
        <f t="shared" ref="D39:G39" si="30">AVERAGE(D37:D38)</f>
        <v>9.375</v>
      </c>
      <c r="E39" s="3">
        <f t="shared" si="30"/>
        <v>9.5749999999999993</v>
      </c>
      <c r="F39" s="3">
        <f t="shared" si="30"/>
        <v>8.5500000000000007</v>
      </c>
      <c r="G39" s="3">
        <f t="shared" si="30"/>
        <v>9.7750000000000004</v>
      </c>
      <c r="H39" s="3"/>
      <c r="I39" t="s">
        <v>25</v>
      </c>
      <c r="J39" s="3">
        <f>AVERAGE(J37:J38)</f>
        <v>9.4499999999999993</v>
      </c>
      <c r="K39" s="3">
        <f t="shared" ref="K39:N39" si="31">AVERAGE(K37:K38)</f>
        <v>8.9749999999999996</v>
      </c>
      <c r="L39" s="3">
        <f t="shared" si="31"/>
        <v>8.9499999999999993</v>
      </c>
      <c r="M39" s="3">
        <f t="shared" si="31"/>
        <v>9.4250000000000007</v>
      </c>
      <c r="N39" s="3">
        <f t="shared" si="31"/>
        <v>10.600000000000001</v>
      </c>
      <c r="S39" s="9"/>
      <c r="T39" s="9"/>
      <c r="U39" s="9"/>
      <c r="AB39" s="11"/>
      <c r="AC39" s="11"/>
      <c r="AD39" s="11"/>
      <c r="AE39" s="11"/>
      <c r="AF39" s="11"/>
      <c r="AG39" s="11"/>
      <c r="AI39" s="11"/>
      <c r="AJ39" s="11"/>
    </row>
    <row r="40" spans="1:36" x14ac:dyDescent="0.3">
      <c r="AB40" s="11"/>
      <c r="AC40" s="11"/>
      <c r="AD40" s="11"/>
      <c r="AE40" s="11"/>
      <c r="AF40" s="11"/>
      <c r="AG40" s="11"/>
      <c r="AI40" s="11"/>
      <c r="AJ40" s="11"/>
    </row>
    <row r="41" spans="1:36" ht="15.6" x14ac:dyDescent="0.35">
      <c r="A41">
        <v>4</v>
      </c>
      <c r="B41" s="6" t="s">
        <v>45</v>
      </c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</row>
    <row r="42" spans="1:36" x14ac:dyDescent="0.3">
      <c r="B42" t="s">
        <v>18</v>
      </c>
      <c r="C42">
        <v>0</v>
      </c>
      <c r="D42">
        <v>20</v>
      </c>
      <c r="E42">
        <v>100</v>
      </c>
      <c r="F42">
        <v>500</v>
      </c>
      <c r="G42">
        <v>1000</v>
      </c>
      <c r="I42" t="s">
        <v>18</v>
      </c>
      <c r="J42">
        <v>0</v>
      </c>
      <c r="K42">
        <v>20</v>
      </c>
      <c r="L42">
        <v>100</v>
      </c>
      <c r="M42">
        <v>500</v>
      </c>
      <c r="N42">
        <v>1000</v>
      </c>
    </row>
    <row r="43" spans="1:36" x14ac:dyDescent="0.3">
      <c r="B43" s="2">
        <v>1</v>
      </c>
      <c r="C43" s="9">
        <f>C29*10</f>
        <v>0.94736842105263164</v>
      </c>
      <c r="D43" s="9">
        <f t="shared" ref="D43:G45" si="32">D29*10</f>
        <v>1.2105263157894737</v>
      </c>
      <c r="E43" s="9">
        <f t="shared" si="32"/>
        <v>1.4421052631578948</v>
      </c>
      <c r="F43" s="9">
        <f t="shared" si="32"/>
        <v>1.5736842105263158</v>
      </c>
      <c r="G43" s="9">
        <f t="shared" si="32"/>
        <v>2.4473684210526314</v>
      </c>
      <c r="H43" s="9"/>
      <c r="I43" s="2">
        <v>1</v>
      </c>
      <c r="J43" s="9">
        <f>J29*10</f>
        <v>0.83157894736842108</v>
      </c>
      <c r="K43" s="9">
        <f t="shared" ref="K43:N45" si="33">K29*10</f>
        <v>1.0052631578947369</v>
      </c>
      <c r="L43" s="9">
        <f t="shared" si="33"/>
        <v>1.4789473684210528</v>
      </c>
      <c r="M43" s="9">
        <f t="shared" si="33"/>
        <v>2.3894736842105262</v>
      </c>
      <c r="N43" s="9">
        <f t="shared" si="33"/>
        <v>4.6631578947368428</v>
      </c>
    </row>
    <row r="44" spans="1:36" x14ac:dyDescent="0.3">
      <c r="B44" s="2">
        <v>2</v>
      </c>
      <c r="C44" s="9">
        <f>C30*10</f>
        <v>0.98947368421052628</v>
      </c>
      <c r="D44" s="9">
        <f t="shared" si="32"/>
        <v>1.4105263157894736</v>
      </c>
      <c r="E44" s="9">
        <f t="shared" si="32"/>
        <v>1.0789473684210529</v>
      </c>
      <c r="F44" s="9">
        <f t="shared" si="32"/>
        <v>1.6894736842105265</v>
      </c>
      <c r="G44" s="9">
        <f t="shared" si="32"/>
        <v>2.6736842105263161</v>
      </c>
      <c r="H44" s="9"/>
      <c r="I44" s="2">
        <v>2</v>
      </c>
      <c r="J44" s="9">
        <f>J30*10</f>
        <v>1.4368421052631581</v>
      </c>
      <c r="K44" s="9">
        <f t="shared" si="33"/>
        <v>1.5368421052631582</v>
      </c>
      <c r="L44" s="9">
        <f t="shared" si="33"/>
        <v>1.3210526315789475</v>
      </c>
      <c r="M44" s="9">
        <f t="shared" si="33"/>
        <v>2.9421052631578952</v>
      </c>
      <c r="N44" s="9">
        <f t="shared" si="33"/>
        <v>4.1789473684210527</v>
      </c>
    </row>
    <row r="45" spans="1:36" x14ac:dyDescent="0.3">
      <c r="B45" s="2">
        <v>3</v>
      </c>
      <c r="C45" s="9">
        <f>C31*10</f>
        <v>1.236842105263158</v>
      </c>
      <c r="D45" s="9">
        <f>D31*10</f>
        <v>1.4210526315789476</v>
      </c>
      <c r="E45" s="9">
        <f t="shared" si="32"/>
        <v>1.2210526315789474</v>
      </c>
      <c r="F45" s="9">
        <f t="shared" si="32"/>
        <v>2.594736842105263</v>
      </c>
      <c r="G45" s="9">
        <f t="shared" si="32"/>
        <v>4.5631578947368423</v>
      </c>
      <c r="H45" s="9"/>
      <c r="I45" s="2">
        <v>3</v>
      </c>
      <c r="J45" s="9">
        <f>J31*10</f>
        <v>1.2263157894736842</v>
      </c>
      <c r="K45" s="9">
        <f t="shared" si="33"/>
        <v>1.036842105263158</v>
      </c>
      <c r="L45" s="9">
        <f t="shared" si="33"/>
        <v>1.0157894736842106</v>
      </c>
      <c r="M45" s="9">
        <f t="shared" si="33"/>
        <v>1.9684210526315791</v>
      </c>
      <c r="N45" s="9">
        <f t="shared" si="33"/>
        <v>2.6210526315789471</v>
      </c>
    </row>
    <row r="46" spans="1:36" x14ac:dyDescent="0.3">
      <c r="B46" t="s">
        <v>25</v>
      </c>
      <c r="C46" s="9">
        <f>AVERAGE(C43:C45)</f>
        <v>1.0578947368421054</v>
      </c>
      <c r="D46" s="9">
        <f t="shared" ref="D46:G46" si="34">AVERAGE(D43:D45)</f>
        <v>1.3473684210526315</v>
      </c>
      <c r="E46" s="9">
        <f t="shared" si="34"/>
        <v>1.2473684210526317</v>
      </c>
      <c r="F46" s="9">
        <f t="shared" si="34"/>
        <v>1.9526315789473685</v>
      </c>
      <c r="G46" s="9">
        <f t="shared" si="34"/>
        <v>3.2280701754385972</v>
      </c>
      <c r="H46" s="9"/>
      <c r="I46" t="s">
        <v>25</v>
      </c>
      <c r="J46" s="9">
        <f>AVERAGE(J43:J45)</f>
        <v>1.1649122807017545</v>
      </c>
      <c r="K46" s="9">
        <f t="shared" ref="K46:N46" si="35">AVERAGE(K43:K45)</f>
        <v>1.192982456140351</v>
      </c>
      <c r="L46" s="9">
        <f t="shared" si="35"/>
        <v>1.2719298245614035</v>
      </c>
      <c r="M46" s="9">
        <f t="shared" si="35"/>
        <v>2.4333333333333336</v>
      </c>
      <c r="N46" s="9">
        <f t="shared" si="35"/>
        <v>3.8210526315789473</v>
      </c>
    </row>
    <row r="48" spans="1:36" x14ac:dyDescent="0.3">
      <c r="A48">
        <v>5</v>
      </c>
      <c r="B48" s="7" t="s">
        <v>34</v>
      </c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</row>
    <row r="49" spans="1:15" x14ac:dyDescent="0.3">
      <c r="B49" t="s">
        <v>18</v>
      </c>
      <c r="C49">
        <v>0</v>
      </c>
      <c r="D49">
        <v>20</v>
      </c>
      <c r="E49">
        <v>100</v>
      </c>
      <c r="F49">
        <v>500</v>
      </c>
      <c r="G49">
        <v>1000</v>
      </c>
      <c r="I49" t="s">
        <v>18</v>
      </c>
      <c r="J49">
        <v>0</v>
      </c>
      <c r="K49">
        <v>20</v>
      </c>
      <c r="L49">
        <v>100</v>
      </c>
      <c r="M49">
        <v>500</v>
      </c>
      <c r="N49">
        <v>1000</v>
      </c>
    </row>
    <row r="50" spans="1:15" x14ac:dyDescent="0.3">
      <c r="B50" s="2">
        <v>1</v>
      </c>
      <c r="C50" s="3">
        <f>(1-(C43/C39))*100</f>
        <v>90.053874844591803</v>
      </c>
      <c r="D50" s="3">
        <f t="shared" ref="D50:F50" si="36">(1-(D43/D39))*100</f>
        <v>87.087719298245617</v>
      </c>
      <c r="E50" s="3">
        <f t="shared" si="36"/>
        <v>84.938848426549399</v>
      </c>
      <c r="F50" s="3">
        <f t="shared" si="36"/>
        <v>81.594336718990462</v>
      </c>
      <c r="G50" s="3">
        <f>(1-(G43/G39))*100</f>
        <v>74.962982904832415</v>
      </c>
      <c r="H50" s="3"/>
      <c r="I50" s="2">
        <v>1</v>
      </c>
      <c r="J50" s="3">
        <f>(1-(J43/J39))*100</f>
        <v>91.200222779170147</v>
      </c>
      <c r="K50" s="3">
        <f t="shared" ref="K50:N50" si="37">(1-(K43/K39))*100</f>
        <v>88.799296290866451</v>
      </c>
      <c r="L50" s="3">
        <f t="shared" si="37"/>
        <v>83.475448397530144</v>
      </c>
      <c r="M50" s="3">
        <f t="shared" si="37"/>
        <v>74.647494066731809</v>
      </c>
      <c r="N50" s="3">
        <f t="shared" si="37"/>
        <v>56.007944389275075</v>
      </c>
    </row>
    <row r="51" spans="1:15" x14ac:dyDescent="0.3">
      <c r="B51" s="2">
        <v>2</v>
      </c>
      <c r="C51" s="3">
        <f>(1-(C44/C39))*100</f>
        <v>89.611824837684765</v>
      </c>
      <c r="D51" s="3">
        <f t="shared" ref="D51:G51" si="38">(1-(D44/D39))*100</f>
        <v>84.954385964912277</v>
      </c>
      <c r="E51" s="3">
        <f t="shared" si="38"/>
        <v>88.731620173148272</v>
      </c>
      <c r="F51" s="3">
        <f t="shared" si="38"/>
        <v>80.240073868882732</v>
      </c>
      <c r="G51" s="3">
        <f t="shared" si="38"/>
        <v>72.64773186162337</v>
      </c>
      <c r="H51" s="3"/>
      <c r="I51" s="2">
        <v>2</v>
      </c>
      <c r="J51" s="3">
        <f>(1-(J44/J39))*100</f>
        <v>84.795321637426895</v>
      </c>
      <c r="K51" s="3">
        <f t="shared" ref="K51:N51" si="39">(1-(K44/K39))*100</f>
        <v>82.876411083418859</v>
      </c>
      <c r="L51" s="3">
        <f t="shared" si="39"/>
        <v>85.239635401352544</v>
      </c>
      <c r="M51" s="3">
        <f t="shared" si="39"/>
        <v>68.784029038112521</v>
      </c>
      <c r="N51" s="3">
        <f t="shared" si="39"/>
        <v>60.57596822244291</v>
      </c>
      <c r="O51" s="3"/>
    </row>
    <row r="52" spans="1:15" x14ac:dyDescent="0.3">
      <c r="B52" s="2">
        <v>3</v>
      </c>
      <c r="C52" s="3">
        <f>(1-(C45/C39))*100</f>
        <v>87.014781047105956</v>
      </c>
      <c r="D52" s="3">
        <f t="shared" ref="D52:G52" si="40">(1-(D45/D39))*100</f>
        <v>84.84210526315789</v>
      </c>
      <c r="E52" s="3">
        <f t="shared" si="40"/>
        <v>87.2474920983922</v>
      </c>
      <c r="F52" s="3">
        <f t="shared" si="40"/>
        <v>69.652200677131432</v>
      </c>
      <c r="G52" s="3">
        <f t="shared" si="40"/>
        <v>53.318077803203657</v>
      </c>
      <c r="H52" s="3"/>
      <c r="I52" s="2">
        <v>3</v>
      </c>
      <c r="J52" s="3">
        <f>(1-(J45/J39))*100</f>
        <v>87.023113338902817</v>
      </c>
      <c r="K52" s="3">
        <f t="shared" ref="K52:N52" si="41">(1-(K45/K39))*100</f>
        <v>88.447441724087369</v>
      </c>
      <c r="L52" s="3">
        <f t="shared" si="41"/>
        <v>88.650396942075858</v>
      </c>
      <c r="M52" s="3">
        <f t="shared" si="41"/>
        <v>79.114895993298902</v>
      </c>
      <c r="N52" s="3">
        <f t="shared" si="41"/>
        <v>75.273088381330695</v>
      </c>
      <c r="O52" s="3"/>
    </row>
    <row r="53" spans="1:15" x14ac:dyDescent="0.3">
      <c r="B53" t="s">
        <v>25</v>
      </c>
      <c r="C53" s="20">
        <f>AVERAGE(C50:C52)</f>
        <v>88.893493576460841</v>
      </c>
      <c r="D53" s="20">
        <f t="shared" ref="D53:G53" si="42">AVERAGE(D50:D52)</f>
        <v>85.628070175438594</v>
      </c>
      <c r="E53" s="20">
        <f t="shared" si="42"/>
        <v>86.972653566029962</v>
      </c>
      <c r="F53" s="20">
        <f t="shared" si="42"/>
        <v>77.162203755001542</v>
      </c>
      <c r="G53" s="20">
        <f t="shared" si="42"/>
        <v>66.976264189886479</v>
      </c>
      <c r="H53" s="3"/>
      <c r="I53" t="s">
        <v>25</v>
      </c>
      <c r="J53" s="20">
        <f>(1-(J46/J39))*100</f>
        <v>87.672885918499958</v>
      </c>
      <c r="K53" s="20">
        <f t="shared" ref="K53:N53" si="43">(1-(K46/K39))*100</f>
        <v>86.707716366124217</v>
      </c>
      <c r="L53" s="20">
        <f t="shared" si="43"/>
        <v>85.788493580319511</v>
      </c>
      <c r="M53" s="20">
        <f t="shared" si="43"/>
        <v>74.182139699381082</v>
      </c>
      <c r="N53" s="20">
        <f t="shared" si="43"/>
        <v>63.95233366434956</v>
      </c>
      <c r="O53" s="3"/>
    </row>
    <row r="55" spans="1:15" x14ac:dyDescent="0.3">
      <c r="B55" t="s">
        <v>25</v>
      </c>
      <c r="C55" s="23">
        <f>AVERAGE(C53,J53)</f>
        <v>88.283189747480407</v>
      </c>
      <c r="D55" s="23">
        <f>AVERAGE(D53,K53)</f>
        <v>86.167893270781406</v>
      </c>
      <c r="E55" s="23">
        <f t="shared" ref="E55:G55" si="44">AVERAGE(E53,L53)</f>
        <v>86.380573573174729</v>
      </c>
      <c r="F55" s="23">
        <f t="shared" si="44"/>
        <v>75.672171727191312</v>
      </c>
      <c r="G55" s="23">
        <f t="shared" si="44"/>
        <v>65.464298927118023</v>
      </c>
    </row>
    <row r="56" spans="1:15" x14ac:dyDescent="0.3">
      <c r="B56" s="14" t="s">
        <v>35</v>
      </c>
      <c r="C56" s="4">
        <f>_xlfn.STDEV.S(C53,J53)</f>
        <v>0.86309995211237056</v>
      </c>
      <c r="D56" s="4">
        <f t="shared" ref="D56:G56" si="45">_xlfn.STDEV.S(D53,K53)</f>
        <v>0.7634251427160279</v>
      </c>
      <c r="E56" s="4">
        <f t="shared" si="45"/>
        <v>0.83732755590562535</v>
      </c>
      <c r="F56" s="4">
        <f t="shared" si="45"/>
        <v>2.107223502099512</v>
      </c>
      <c r="G56" s="4">
        <f t="shared" si="45"/>
        <v>2.1382417804441558</v>
      </c>
    </row>
    <row r="59" spans="1:15" ht="18" thickBot="1" x14ac:dyDescent="0.4">
      <c r="B59" s="5" t="s">
        <v>37</v>
      </c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</row>
    <row r="60" spans="1:15" ht="16.2" thickTop="1" x14ac:dyDescent="0.35">
      <c r="A60">
        <v>1</v>
      </c>
      <c r="B60" s="6" t="s">
        <v>17</v>
      </c>
      <c r="C60" s="7"/>
      <c r="D60" s="7"/>
      <c r="E60" s="7"/>
      <c r="F60" s="7"/>
      <c r="G60" s="7"/>
      <c r="H60" s="7"/>
      <c r="I60" s="8"/>
      <c r="J60" s="7"/>
      <c r="K60" s="7"/>
      <c r="L60" s="7"/>
      <c r="M60" s="7"/>
      <c r="N60" s="7"/>
    </row>
    <row r="61" spans="1:15" x14ac:dyDescent="0.3">
      <c r="B61" t="s">
        <v>18</v>
      </c>
      <c r="C61">
        <v>0</v>
      </c>
      <c r="D61">
        <v>20</v>
      </c>
      <c r="E61">
        <v>100</v>
      </c>
      <c r="F61">
        <v>500</v>
      </c>
      <c r="G61">
        <v>1000</v>
      </c>
      <c r="I61" t="s">
        <v>18</v>
      </c>
      <c r="J61">
        <v>0</v>
      </c>
      <c r="K61">
        <v>20</v>
      </c>
      <c r="L61">
        <v>100</v>
      </c>
      <c r="M61">
        <v>500</v>
      </c>
      <c r="N61">
        <v>1000</v>
      </c>
    </row>
    <row r="62" spans="1:15" x14ac:dyDescent="0.3">
      <c r="B62" t="s">
        <v>19</v>
      </c>
      <c r="C62" s="9">
        <v>0.14799999999999999</v>
      </c>
      <c r="D62">
        <v>0.113</v>
      </c>
      <c r="E62">
        <v>0.155</v>
      </c>
      <c r="F62">
        <v>6.3E-2</v>
      </c>
      <c r="G62">
        <v>0.112</v>
      </c>
      <c r="H62" s="9"/>
      <c r="I62" t="s">
        <v>19</v>
      </c>
      <c r="J62" s="9">
        <v>0.125</v>
      </c>
      <c r="K62">
        <v>0.14499999999999999</v>
      </c>
      <c r="L62">
        <v>0.112</v>
      </c>
      <c r="M62">
        <v>0.161</v>
      </c>
      <c r="N62">
        <v>0.159</v>
      </c>
    </row>
    <row r="63" spans="1:15" x14ac:dyDescent="0.3">
      <c r="B63" t="s">
        <v>20</v>
      </c>
      <c r="C63" s="9">
        <v>0.14499999999999999</v>
      </c>
      <c r="D63">
        <v>0.114</v>
      </c>
      <c r="E63">
        <v>0.14299999999999999</v>
      </c>
      <c r="F63">
        <v>6.9000000000000006E-2</v>
      </c>
      <c r="G63">
        <v>0.11799999999999999</v>
      </c>
      <c r="H63" s="9"/>
      <c r="I63" t="s">
        <v>20</v>
      </c>
      <c r="J63" s="9">
        <v>0.1</v>
      </c>
      <c r="K63">
        <v>0.153</v>
      </c>
      <c r="L63">
        <v>0.11600000000000001</v>
      </c>
      <c r="M63">
        <v>0.185</v>
      </c>
      <c r="N63">
        <v>0.111</v>
      </c>
    </row>
    <row r="64" spans="1:15" x14ac:dyDescent="0.3">
      <c r="B64" t="s">
        <v>21</v>
      </c>
      <c r="C64" s="9">
        <v>0.125</v>
      </c>
      <c r="D64">
        <v>0.151</v>
      </c>
      <c r="E64">
        <v>0.11799999999999999</v>
      </c>
      <c r="F64">
        <v>0.182</v>
      </c>
      <c r="G64">
        <v>0.19700000000000001</v>
      </c>
      <c r="H64" s="9"/>
      <c r="I64" t="s">
        <v>21</v>
      </c>
      <c r="J64" s="9">
        <v>7.5999999999999998E-2</v>
      </c>
      <c r="K64">
        <v>0.13500000000000001</v>
      </c>
      <c r="L64">
        <v>0.151</v>
      </c>
      <c r="M64">
        <v>0.13600000000000001</v>
      </c>
      <c r="N64">
        <v>0.106</v>
      </c>
    </row>
    <row r="65" spans="1:32" x14ac:dyDescent="0.3">
      <c r="B65" t="s">
        <v>22</v>
      </c>
      <c r="C65" s="9">
        <v>0.13700000000000001</v>
      </c>
      <c r="D65">
        <v>0.11799999999999999</v>
      </c>
      <c r="E65">
        <v>0.128</v>
      </c>
      <c r="F65">
        <v>0.184</v>
      </c>
      <c r="G65">
        <v>0.21199999999999999</v>
      </c>
      <c r="H65" s="9"/>
      <c r="I65" t="s">
        <v>22</v>
      </c>
      <c r="J65" s="9">
        <v>0.16700000000000001</v>
      </c>
      <c r="K65">
        <v>0.20699999999999999</v>
      </c>
      <c r="L65">
        <v>0.122</v>
      </c>
      <c r="M65">
        <v>0.14299999999999999</v>
      </c>
      <c r="N65">
        <v>0.09</v>
      </c>
    </row>
    <row r="66" spans="1:32" x14ac:dyDescent="0.3">
      <c r="B66" t="s">
        <v>23</v>
      </c>
      <c r="C66" s="9">
        <v>0.122</v>
      </c>
      <c r="D66">
        <v>0.108</v>
      </c>
      <c r="E66">
        <v>0.113</v>
      </c>
      <c r="F66">
        <v>7.0999999999999994E-2</v>
      </c>
      <c r="G66">
        <v>0.24199999999999999</v>
      </c>
      <c r="H66" s="9"/>
      <c r="I66" t="s">
        <v>23</v>
      </c>
      <c r="J66" s="9">
        <v>0.128</v>
      </c>
      <c r="K66">
        <v>0.11600000000000001</v>
      </c>
      <c r="L66">
        <v>0.10299999999999999</v>
      </c>
      <c r="M66">
        <v>0.14199999999999999</v>
      </c>
      <c r="N66">
        <v>9.0999999999999998E-2</v>
      </c>
      <c r="P66" s="10"/>
    </row>
    <row r="67" spans="1:32" x14ac:dyDescent="0.3">
      <c r="B67" t="s">
        <v>24</v>
      </c>
      <c r="C67" s="9">
        <v>0.13700000000000001</v>
      </c>
      <c r="D67">
        <v>0.11</v>
      </c>
      <c r="E67">
        <v>0.126</v>
      </c>
      <c r="F67">
        <v>0.105</v>
      </c>
      <c r="G67">
        <v>0.21199999999999999</v>
      </c>
      <c r="H67" s="9"/>
      <c r="I67" t="s">
        <v>24</v>
      </c>
      <c r="J67" s="9">
        <v>0.21299999999999999</v>
      </c>
      <c r="K67">
        <v>0.12</v>
      </c>
      <c r="L67">
        <v>0.128</v>
      </c>
      <c r="M67">
        <v>0.16400000000000001</v>
      </c>
      <c r="N67">
        <v>0.185</v>
      </c>
      <c r="P67" s="12"/>
    </row>
    <row r="68" spans="1:32" x14ac:dyDescent="0.3">
      <c r="B68" t="s">
        <v>25</v>
      </c>
      <c r="C68" s="9">
        <f t="shared" ref="C68:G68" si="46">AVERAGE(C62:C67)</f>
        <v>0.13566666666666666</v>
      </c>
      <c r="D68" s="9">
        <f t="shared" si="46"/>
        <v>0.11899999999999999</v>
      </c>
      <c r="E68" s="9">
        <f t="shared" si="46"/>
        <v>0.1305</v>
      </c>
      <c r="F68" s="9">
        <f t="shared" si="46"/>
        <v>0.11233333333333333</v>
      </c>
      <c r="G68" s="9">
        <f t="shared" si="46"/>
        <v>0.18216666666666667</v>
      </c>
      <c r="H68" s="9"/>
      <c r="I68" t="s">
        <v>25</v>
      </c>
      <c r="J68" s="9">
        <f>AVERAGE(J62:J67)</f>
        <v>0.13483333333333333</v>
      </c>
      <c r="K68" s="9">
        <f t="shared" ref="K68:N68" si="47">AVERAGE(K62:K67)</f>
        <v>0.14599999999999999</v>
      </c>
      <c r="L68" s="9">
        <f t="shared" si="47"/>
        <v>0.122</v>
      </c>
      <c r="M68" s="9">
        <f t="shared" si="47"/>
        <v>0.15516666666666667</v>
      </c>
      <c r="N68" s="9">
        <f t="shared" si="47"/>
        <v>0.12366666666666666</v>
      </c>
      <c r="P68" s="9"/>
      <c r="Q68" s="9"/>
      <c r="R68" s="9"/>
      <c r="S68" s="9"/>
      <c r="T68" s="9"/>
      <c r="U68" s="9"/>
    </row>
    <row r="70" spans="1:32" ht="15.6" x14ac:dyDescent="0.35">
      <c r="A70">
        <v>2</v>
      </c>
      <c r="B70" s="6" t="s">
        <v>26</v>
      </c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</row>
    <row r="71" spans="1:32" x14ac:dyDescent="0.3">
      <c r="B71" t="s">
        <v>18</v>
      </c>
      <c r="C71">
        <v>0</v>
      </c>
      <c r="D71">
        <v>20</v>
      </c>
      <c r="E71">
        <v>100</v>
      </c>
      <c r="F71">
        <v>500</v>
      </c>
      <c r="G71">
        <v>1000</v>
      </c>
      <c r="I71" t="s">
        <v>18</v>
      </c>
      <c r="J71">
        <v>0</v>
      </c>
      <c r="K71">
        <v>20</v>
      </c>
      <c r="L71">
        <v>100</v>
      </c>
      <c r="M71">
        <v>500</v>
      </c>
      <c r="N71">
        <v>1000</v>
      </c>
    </row>
    <row r="72" spans="1:32" x14ac:dyDescent="0.3">
      <c r="B72" s="2">
        <v>1</v>
      </c>
      <c r="C72" s="9">
        <f>AVERAGE(C62,C63)/0.95</f>
        <v>0.15421052631578946</v>
      </c>
      <c r="D72" s="9">
        <f t="shared" ref="D72:G72" si="48">AVERAGE(D62,D63)/0.95</f>
        <v>0.11947368421052633</v>
      </c>
      <c r="E72" s="9">
        <f t="shared" si="48"/>
        <v>0.15684210526315789</v>
      </c>
      <c r="F72" s="9">
        <f t="shared" si="48"/>
        <v>6.9473684210526326E-2</v>
      </c>
      <c r="G72" s="9">
        <f t="shared" si="48"/>
        <v>0.12105263157894737</v>
      </c>
      <c r="H72" s="9"/>
      <c r="I72" s="2">
        <v>1</v>
      </c>
      <c r="J72" s="9">
        <f>AVERAGE(J62,J63)/0.95</f>
        <v>0.11842105263157895</v>
      </c>
      <c r="K72" s="9">
        <f t="shared" ref="K72:N72" si="49">AVERAGE(K62,K63)/0.95</f>
        <v>0.15684210526315789</v>
      </c>
      <c r="L72" s="9">
        <f t="shared" si="49"/>
        <v>0.12000000000000001</v>
      </c>
      <c r="M72" s="9">
        <f t="shared" si="49"/>
        <v>0.18210526315789474</v>
      </c>
      <c r="N72" s="9">
        <f t="shared" si="49"/>
        <v>0.14210526315789476</v>
      </c>
    </row>
    <row r="73" spans="1:32" x14ac:dyDescent="0.3">
      <c r="B73" s="2">
        <v>2</v>
      </c>
      <c r="C73" s="9">
        <f>AVERAGE(C64,C65)/0.95</f>
        <v>0.13789473684210526</v>
      </c>
      <c r="D73" s="9">
        <f t="shared" ref="D73:G73" si="50">AVERAGE(D64,D65)/0.95</f>
        <v>0.14157894736842108</v>
      </c>
      <c r="E73" s="9">
        <f t="shared" si="50"/>
        <v>0.12947368421052632</v>
      </c>
      <c r="F73" s="9">
        <f t="shared" si="50"/>
        <v>0.19263157894736843</v>
      </c>
      <c r="G73" s="9">
        <f t="shared" si="50"/>
        <v>0.21526315789473688</v>
      </c>
      <c r="H73" s="9"/>
      <c r="I73" s="2">
        <v>2</v>
      </c>
      <c r="J73" s="9">
        <f>AVERAGE(J64,J65)/0.95</f>
        <v>0.12789473684210526</v>
      </c>
      <c r="K73" s="9">
        <f t="shared" ref="K73:N73" si="51">AVERAGE(K64,K65)/0.95</f>
        <v>0.18</v>
      </c>
      <c r="L73" s="9">
        <f t="shared" si="51"/>
        <v>0.1436842105263158</v>
      </c>
      <c r="M73" s="9">
        <f t="shared" si="51"/>
        <v>0.14684210526315791</v>
      </c>
      <c r="N73" s="9">
        <f t="shared" si="51"/>
        <v>0.10315789473684212</v>
      </c>
    </row>
    <row r="74" spans="1:32" x14ac:dyDescent="0.3">
      <c r="B74" s="2">
        <v>3</v>
      </c>
      <c r="C74" s="9">
        <f>AVERAGE(C66,C67)/0.95</f>
        <v>0.13631578947368422</v>
      </c>
      <c r="D74" s="9">
        <f t="shared" ref="D74:G74" si="52">AVERAGE(D66,D67)/0.95</f>
        <v>0.11473684210526316</v>
      </c>
      <c r="E74" s="9">
        <f t="shared" si="52"/>
        <v>0.12578947368421053</v>
      </c>
      <c r="F74" s="9">
        <f t="shared" si="52"/>
        <v>9.2631578947368426E-2</v>
      </c>
      <c r="G74" s="9">
        <f t="shared" si="52"/>
        <v>0.23894736842105263</v>
      </c>
      <c r="H74" s="9"/>
      <c r="I74" s="2">
        <v>3</v>
      </c>
      <c r="J74" s="9">
        <f>AVERAGE(J66,J67)/0.95</f>
        <v>0.17947368421052631</v>
      </c>
      <c r="K74" s="9">
        <f t="shared" ref="K74:N74" si="53">AVERAGE(K66,K67)/0.95</f>
        <v>0.12421052631578948</v>
      </c>
      <c r="L74" s="9">
        <f t="shared" si="53"/>
        <v>0.12157894736842105</v>
      </c>
      <c r="M74" s="9">
        <f t="shared" si="53"/>
        <v>0.16105263157894736</v>
      </c>
      <c r="N74" s="9">
        <f t="shared" si="53"/>
        <v>0.14526315789473687</v>
      </c>
    </row>
    <row r="75" spans="1:32" x14ac:dyDescent="0.3">
      <c r="B75" t="s">
        <v>25</v>
      </c>
      <c r="C75" s="9">
        <f>AVERAGE(C72:C74)</f>
        <v>0.14280701754385966</v>
      </c>
      <c r="D75" s="9">
        <f t="shared" ref="D75:G75" si="54">AVERAGE(D72:D74)</f>
        <v>0.12526315789473685</v>
      </c>
      <c r="E75" s="9">
        <f t="shared" si="54"/>
        <v>0.13736842105263158</v>
      </c>
      <c r="F75" s="9">
        <f t="shared" si="54"/>
        <v>0.11824561403508771</v>
      </c>
      <c r="G75" s="9">
        <f t="shared" si="54"/>
        <v>0.19175438596491232</v>
      </c>
      <c r="H75" s="9"/>
      <c r="I75" t="s">
        <v>25</v>
      </c>
      <c r="J75" s="9">
        <f>AVERAGE(J72:J74)</f>
        <v>0.14192982456140349</v>
      </c>
      <c r="K75" s="9">
        <f t="shared" ref="K75:N75" si="55">AVERAGE(K72:K74)</f>
        <v>0.15368421052631578</v>
      </c>
      <c r="L75" s="9">
        <f t="shared" si="55"/>
        <v>0.12842105263157896</v>
      </c>
      <c r="M75" s="9">
        <f t="shared" si="55"/>
        <v>0.16333333333333333</v>
      </c>
      <c r="N75" s="9">
        <f t="shared" si="55"/>
        <v>0.13017543859649125</v>
      </c>
    </row>
    <row r="78" spans="1:32" ht="15.6" x14ac:dyDescent="0.35">
      <c r="A78">
        <v>3</v>
      </c>
      <c r="B78" s="6" t="s">
        <v>27</v>
      </c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Q78" s="6" t="s">
        <v>28</v>
      </c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</row>
    <row r="79" spans="1:32" x14ac:dyDescent="0.3">
      <c r="B79" t="s">
        <v>18</v>
      </c>
      <c r="C79">
        <v>0</v>
      </c>
      <c r="D79">
        <v>20</v>
      </c>
      <c r="E79">
        <v>100</v>
      </c>
      <c r="F79">
        <v>500</v>
      </c>
      <c r="G79">
        <v>1000</v>
      </c>
      <c r="I79" t="s">
        <v>18</v>
      </c>
      <c r="J79">
        <v>0</v>
      </c>
      <c r="K79">
        <v>20</v>
      </c>
      <c r="L79">
        <v>100</v>
      </c>
      <c r="M79">
        <v>500</v>
      </c>
      <c r="N79">
        <v>1000</v>
      </c>
      <c r="Q79" t="s">
        <v>29</v>
      </c>
      <c r="R79">
        <v>0</v>
      </c>
      <c r="S79">
        <v>20</v>
      </c>
      <c r="T79">
        <v>100</v>
      </c>
      <c r="U79">
        <v>500</v>
      </c>
      <c r="V79">
        <v>1000</v>
      </c>
      <c r="X79" t="s">
        <v>29</v>
      </c>
      <c r="Y79">
        <v>0</v>
      </c>
      <c r="Z79">
        <v>20</v>
      </c>
      <c r="AA79">
        <v>100</v>
      </c>
      <c r="AB79">
        <v>500</v>
      </c>
      <c r="AC79">
        <v>1000</v>
      </c>
    </row>
    <row r="80" spans="1:32" x14ac:dyDescent="0.3">
      <c r="B80" t="s">
        <v>30</v>
      </c>
      <c r="C80" s="3">
        <f t="shared" ref="C80:G81" si="56">R80*50</f>
        <v>9</v>
      </c>
      <c r="D80" s="3">
        <f t="shared" si="56"/>
        <v>10.4</v>
      </c>
      <c r="E80" s="3">
        <f t="shared" si="56"/>
        <v>9</v>
      </c>
      <c r="F80" s="3">
        <f t="shared" si="56"/>
        <v>10.549999999999999</v>
      </c>
      <c r="G80" s="3">
        <f t="shared" si="56"/>
        <v>8.9</v>
      </c>
      <c r="H80" s="3"/>
      <c r="I80" t="s">
        <v>31</v>
      </c>
      <c r="J80" s="3">
        <f t="shared" ref="J80:N81" si="57">Y80*50</f>
        <v>7.8</v>
      </c>
      <c r="K80" s="3">
        <f t="shared" si="57"/>
        <v>8.5</v>
      </c>
      <c r="L80" s="3">
        <f t="shared" si="57"/>
        <v>9.1</v>
      </c>
      <c r="M80" s="3">
        <f t="shared" si="57"/>
        <v>9.3000000000000007</v>
      </c>
      <c r="N80" s="3">
        <f t="shared" si="57"/>
        <v>9.75</v>
      </c>
      <c r="Q80" t="s">
        <v>30</v>
      </c>
      <c r="R80" s="9">
        <v>0.18</v>
      </c>
      <c r="S80" s="9">
        <v>0.20799999999999999</v>
      </c>
      <c r="T80" s="9">
        <v>0.18</v>
      </c>
      <c r="U80" s="9">
        <v>0.21099999999999999</v>
      </c>
      <c r="V80" s="9">
        <v>0.17799999999999999</v>
      </c>
      <c r="W80" s="9"/>
      <c r="X80" t="s">
        <v>31</v>
      </c>
      <c r="Y80" s="9">
        <v>0.156</v>
      </c>
      <c r="Z80" s="9">
        <v>0.17</v>
      </c>
      <c r="AA80" s="9">
        <v>0.182</v>
      </c>
      <c r="AB80" s="9">
        <v>0.186</v>
      </c>
      <c r="AC80" s="9">
        <v>0.19500000000000001</v>
      </c>
      <c r="AF80" s="13"/>
    </row>
    <row r="81" spans="1:36" x14ac:dyDescent="0.3">
      <c r="B81" t="s">
        <v>32</v>
      </c>
      <c r="C81" s="3">
        <f t="shared" si="56"/>
        <v>9.1</v>
      </c>
      <c r="D81" s="3">
        <f t="shared" si="56"/>
        <v>9.85</v>
      </c>
      <c r="E81" s="3">
        <f t="shared" si="56"/>
        <v>9.65</v>
      </c>
      <c r="F81" s="3">
        <f t="shared" si="56"/>
        <v>10.050000000000001</v>
      </c>
      <c r="G81" s="3">
        <f t="shared" si="56"/>
        <v>9.1</v>
      </c>
      <c r="H81" s="3"/>
      <c r="I81" t="s">
        <v>33</v>
      </c>
      <c r="J81" s="3">
        <f t="shared" si="57"/>
        <v>8.5500000000000007</v>
      </c>
      <c r="K81" s="3">
        <f t="shared" si="57"/>
        <v>7.8</v>
      </c>
      <c r="L81" s="3">
        <f t="shared" si="57"/>
        <v>9.1</v>
      </c>
      <c r="M81" s="3">
        <f t="shared" si="57"/>
        <v>9.5</v>
      </c>
      <c r="N81" s="3">
        <f t="shared" si="57"/>
        <v>9.15</v>
      </c>
      <c r="Q81" t="s">
        <v>32</v>
      </c>
      <c r="R81" s="9">
        <v>0.182</v>
      </c>
      <c r="S81" s="9">
        <v>0.19700000000000001</v>
      </c>
      <c r="T81" s="9">
        <v>0.193</v>
      </c>
      <c r="U81" s="9">
        <v>0.20100000000000001</v>
      </c>
      <c r="V81" s="9">
        <v>0.182</v>
      </c>
      <c r="W81" s="9"/>
      <c r="X81" t="s">
        <v>33</v>
      </c>
      <c r="Y81" s="9">
        <v>0.17100000000000001</v>
      </c>
      <c r="Z81" s="9">
        <v>0.156</v>
      </c>
      <c r="AA81" s="9">
        <v>0.182</v>
      </c>
      <c r="AB81" s="9">
        <v>0.19</v>
      </c>
      <c r="AC81" s="9">
        <v>0.183</v>
      </c>
      <c r="AF81" s="13"/>
    </row>
    <row r="82" spans="1:36" x14ac:dyDescent="0.3">
      <c r="B82" t="s">
        <v>25</v>
      </c>
      <c r="C82" s="3">
        <f>AVERAGE(C80:C81)</f>
        <v>9.0500000000000007</v>
      </c>
      <c r="D82" s="3">
        <f t="shared" ref="D82:G82" si="58">AVERAGE(D80:D81)</f>
        <v>10.125</v>
      </c>
      <c r="E82" s="3">
        <f t="shared" si="58"/>
        <v>9.3249999999999993</v>
      </c>
      <c r="F82" s="3">
        <f t="shared" si="58"/>
        <v>10.3</v>
      </c>
      <c r="G82" s="3">
        <f t="shared" si="58"/>
        <v>9</v>
      </c>
      <c r="H82" s="3"/>
      <c r="I82" t="s">
        <v>25</v>
      </c>
      <c r="J82" s="3">
        <f>AVERAGE(J80:J81)</f>
        <v>8.1750000000000007</v>
      </c>
      <c r="K82" s="3">
        <f t="shared" ref="K82:N82" si="59">AVERAGE(K80:K81)</f>
        <v>8.15</v>
      </c>
      <c r="L82" s="3">
        <f t="shared" si="59"/>
        <v>9.1</v>
      </c>
      <c r="M82" s="3">
        <f t="shared" si="59"/>
        <v>9.4</v>
      </c>
      <c r="N82" s="3">
        <f t="shared" si="59"/>
        <v>9.4499999999999993</v>
      </c>
      <c r="S82" s="9"/>
      <c r="T82" s="9"/>
      <c r="U82" s="9"/>
      <c r="AB82" s="11"/>
      <c r="AC82" s="11"/>
      <c r="AD82" s="11"/>
      <c r="AE82" s="11"/>
      <c r="AF82" s="11"/>
      <c r="AG82" s="11"/>
      <c r="AI82" s="11"/>
      <c r="AJ82" s="11"/>
    </row>
    <row r="83" spans="1:36" x14ac:dyDescent="0.3">
      <c r="AB83" s="11"/>
      <c r="AC83" s="11"/>
      <c r="AD83" s="11"/>
      <c r="AE83" s="11"/>
      <c r="AF83" s="11"/>
      <c r="AG83" s="11"/>
      <c r="AI83" s="11"/>
      <c r="AJ83" s="11"/>
    </row>
    <row r="84" spans="1:36" ht="15.6" x14ac:dyDescent="0.35">
      <c r="A84">
        <v>4</v>
      </c>
      <c r="B84" s="6" t="s">
        <v>45</v>
      </c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</row>
    <row r="85" spans="1:36" x14ac:dyDescent="0.3">
      <c r="B85" t="s">
        <v>18</v>
      </c>
      <c r="C85">
        <v>0</v>
      </c>
      <c r="D85">
        <v>20</v>
      </c>
      <c r="E85">
        <v>100</v>
      </c>
      <c r="F85">
        <v>500</v>
      </c>
      <c r="G85">
        <v>1000</v>
      </c>
      <c r="I85" t="s">
        <v>18</v>
      </c>
      <c r="J85">
        <v>0</v>
      </c>
      <c r="K85">
        <v>20</v>
      </c>
      <c r="L85">
        <v>100</v>
      </c>
      <c r="M85">
        <v>500</v>
      </c>
      <c r="N85">
        <v>1000</v>
      </c>
    </row>
    <row r="86" spans="1:36" x14ac:dyDescent="0.3">
      <c r="B86" s="2">
        <v>1</v>
      </c>
      <c r="C86" s="9">
        <f>C72*10</f>
        <v>1.5421052631578946</v>
      </c>
      <c r="D86" s="9">
        <f t="shared" ref="D86:G88" si="60">D72*10</f>
        <v>1.1947368421052633</v>
      </c>
      <c r="E86" s="9">
        <f t="shared" si="60"/>
        <v>1.5684210526315789</v>
      </c>
      <c r="F86" s="9">
        <f t="shared" si="60"/>
        <v>0.69473684210526332</v>
      </c>
      <c r="G86" s="9">
        <f t="shared" si="60"/>
        <v>1.2105263157894737</v>
      </c>
      <c r="H86" s="9"/>
      <c r="I86" s="2">
        <v>1</v>
      </c>
      <c r="J86" s="9">
        <f>J72*10</f>
        <v>1.1842105263157896</v>
      </c>
      <c r="K86" s="9">
        <f t="shared" ref="K86:N88" si="61">K72*10</f>
        <v>1.5684210526315789</v>
      </c>
      <c r="L86" s="9">
        <f t="shared" si="61"/>
        <v>1.2000000000000002</v>
      </c>
      <c r="M86" s="9">
        <f t="shared" si="61"/>
        <v>1.8210526315789475</v>
      </c>
      <c r="N86" s="9">
        <f t="shared" si="61"/>
        <v>1.4210526315789476</v>
      </c>
    </row>
    <row r="87" spans="1:36" x14ac:dyDescent="0.3">
      <c r="B87" s="2">
        <v>2</v>
      </c>
      <c r="C87" s="9">
        <f>C73*10</f>
        <v>1.3789473684210527</v>
      </c>
      <c r="D87" s="9">
        <f t="shared" si="60"/>
        <v>1.4157894736842107</v>
      </c>
      <c r="E87" s="9">
        <f t="shared" si="60"/>
        <v>1.2947368421052632</v>
      </c>
      <c r="F87" s="9">
        <f t="shared" si="60"/>
        <v>1.9263157894736844</v>
      </c>
      <c r="G87" s="9">
        <f t="shared" si="60"/>
        <v>2.1526315789473687</v>
      </c>
      <c r="H87" s="9"/>
      <c r="I87" s="2">
        <v>2</v>
      </c>
      <c r="J87" s="9">
        <f>J73*10</f>
        <v>1.2789473684210526</v>
      </c>
      <c r="K87" s="9">
        <f t="shared" si="61"/>
        <v>1.7999999999999998</v>
      </c>
      <c r="L87" s="9">
        <f t="shared" si="61"/>
        <v>1.4368421052631581</v>
      </c>
      <c r="M87" s="9">
        <f t="shared" si="61"/>
        <v>1.4684210526315791</v>
      </c>
      <c r="N87" s="9">
        <f t="shared" si="61"/>
        <v>1.0315789473684212</v>
      </c>
    </row>
    <row r="88" spans="1:36" x14ac:dyDescent="0.3">
      <c r="B88" s="2">
        <v>3</v>
      </c>
      <c r="C88" s="9">
        <f>C74*10</f>
        <v>1.3631578947368421</v>
      </c>
      <c r="D88" s="9">
        <f>D74*10</f>
        <v>1.1473684210526316</v>
      </c>
      <c r="E88" s="9">
        <f t="shared" si="60"/>
        <v>1.2578947368421054</v>
      </c>
      <c r="F88" s="9">
        <f t="shared" si="60"/>
        <v>0.9263157894736842</v>
      </c>
      <c r="G88" s="9">
        <f t="shared" si="60"/>
        <v>2.3894736842105262</v>
      </c>
      <c r="H88" s="9"/>
      <c r="I88" s="2">
        <v>3</v>
      </c>
      <c r="J88" s="9">
        <f>J74*10</f>
        <v>1.7947368421052632</v>
      </c>
      <c r="K88" s="9">
        <f t="shared" si="61"/>
        <v>1.2421052631578948</v>
      </c>
      <c r="L88" s="9">
        <f t="shared" si="61"/>
        <v>1.2157894736842105</v>
      </c>
      <c r="M88" s="9">
        <f t="shared" si="61"/>
        <v>1.6105263157894736</v>
      </c>
      <c r="N88" s="9">
        <f t="shared" si="61"/>
        <v>1.4526315789473687</v>
      </c>
    </row>
    <row r="89" spans="1:36" x14ac:dyDescent="0.3">
      <c r="B89" t="s">
        <v>25</v>
      </c>
      <c r="C89" s="9">
        <f>AVERAGE(C86:C88)</f>
        <v>1.4280701754385963</v>
      </c>
      <c r="D89" s="9">
        <f t="shared" ref="D89:G89" si="62">AVERAGE(D86:D88)</f>
        <v>1.2526315789473685</v>
      </c>
      <c r="E89" s="9">
        <f t="shared" si="62"/>
        <v>1.3736842105263161</v>
      </c>
      <c r="F89" s="9">
        <f t="shared" si="62"/>
        <v>1.1824561403508775</v>
      </c>
      <c r="G89" s="9">
        <f t="shared" si="62"/>
        <v>1.9175438596491228</v>
      </c>
      <c r="H89" s="9"/>
      <c r="I89" t="s">
        <v>25</v>
      </c>
      <c r="J89" s="9">
        <f>AVERAGE(J86:J88)</f>
        <v>1.4192982456140353</v>
      </c>
      <c r="K89" s="9">
        <f t="shared" ref="K89:N89" si="63">AVERAGE(K86:K88)</f>
        <v>1.536842105263158</v>
      </c>
      <c r="L89" s="9">
        <f t="shared" si="63"/>
        <v>1.2842105263157897</v>
      </c>
      <c r="M89" s="9">
        <f t="shared" si="63"/>
        <v>1.6333333333333335</v>
      </c>
      <c r="N89" s="9">
        <f t="shared" si="63"/>
        <v>1.3017543859649123</v>
      </c>
    </row>
    <row r="91" spans="1:36" x14ac:dyDescent="0.3">
      <c r="A91">
        <v>5</v>
      </c>
      <c r="B91" s="7" t="s">
        <v>34</v>
      </c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</row>
    <row r="92" spans="1:36" x14ac:dyDescent="0.3">
      <c r="B92" t="s">
        <v>18</v>
      </c>
      <c r="C92">
        <v>0</v>
      </c>
      <c r="D92">
        <v>20</v>
      </c>
      <c r="E92">
        <v>100</v>
      </c>
      <c r="F92">
        <v>500</v>
      </c>
      <c r="G92">
        <v>1000</v>
      </c>
      <c r="I92" t="s">
        <v>18</v>
      </c>
      <c r="J92">
        <v>0</v>
      </c>
      <c r="K92">
        <v>20</v>
      </c>
      <c r="L92">
        <v>100</v>
      </c>
      <c r="M92">
        <v>500</v>
      </c>
      <c r="N92">
        <v>1000</v>
      </c>
    </row>
    <row r="93" spans="1:36" x14ac:dyDescent="0.3">
      <c r="B93" s="2">
        <v>1</v>
      </c>
      <c r="C93" s="3">
        <f>(1-(C86/C82))*100</f>
        <v>82.960162838034307</v>
      </c>
      <c r="D93" s="3">
        <f t="shared" ref="D93:F93" si="64">(1-(D86/D82))*100</f>
        <v>88.200129954515916</v>
      </c>
      <c r="E93" s="3">
        <f t="shared" si="64"/>
        <v>83.180471285452228</v>
      </c>
      <c r="F93" s="3">
        <f t="shared" si="64"/>
        <v>93.254982115482875</v>
      </c>
      <c r="G93" s="3">
        <f>(1-(G86/G82))*100</f>
        <v>86.549707602339183</v>
      </c>
      <c r="H93" s="3"/>
      <c r="I93" s="2">
        <v>1</v>
      </c>
      <c r="J93" s="3">
        <f>(1-(J86/J82))*100</f>
        <v>85.514244326412353</v>
      </c>
      <c r="K93" s="3">
        <f t="shared" ref="K93:N93" si="65">(1-(K86/K82))*100</f>
        <v>80.755569906360989</v>
      </c>
      <c r="L93" s="3">
        <f t="shared" si="65"/>
        <v>86.813186813186817</v>
      </c>
      <c r="M93" s="3">
        <f t="shared" si="65"/>
        <v>80.627099664053745</v>
      </c>
      <c r="N93" s="3">
        <f t="shared" si="65"/>
        <v>84.962406015037601</v>
      </c>
    </row>
    <row r="94" spans="1:36" x14ac:dyDescent="0.3">
      <c r="B94" s="2">
        <v>2</v>
      </c>
      <c r="C94" s="3">
        <f>(1-(C87/C82))*100</f>
        <v>84.763012503634783</v>
      </c>
      <c r="D94" s="3">
        <f t="shared" ref="D94:G94" si="66">(1-(D87/D82))*100</f>
        <v>86.016894087069517</v>
      </c>
      <c r="E94" s="3">
        <f t="shared" si="66"/>
        <v>86.115422604769293</v>
      </c>
      <c r="F94" s="3">
        <f t="shared" si="66"/>
        <v>81.297904956566171</v>
      </c>
      <c r="G94" s="3">
        <f t="shared" si="66"/>
        <v>76.081871345029242</v>
      </c>
      <c r="H94" s="3"/>
      <c r="I94" s="2">
        <v>2</v>
      </c>
      <c r="J94" s="3">
        <f>(1-(J87/J82))*100</f>
        <v>84.355383872525351</v>
      </c>
      <c r="K94" s="3">
        <f t="shared" ref="K94:N94" si="67">(1-(K87/K82))*100</f>
        <v>77.914110429447859</v>
      </c>
      <c r="L94" s="3">
        <f t="shared" si="67"/>
        <v>84.210526315789465</v>
      </c>
      <c r="M94" s="3">
        <f t="shared" si="67"/>
        <v>84.378499440089584</v>
      </c>
      <c r="N94" s="3">
        <f t="shared" si="67"/>
        <v>89.083820662768034</v>
      </c>
      <c r="O94" s="3"/>
    </row>
    <row r="95" spans="1:36" x14ac:dyDescent="0.3">
      <c r="B95" s="2">
        <v>3</v>
      </c>
      <c r="C95" s="3">
        <f>(1-(C88/C82))*100</f>
        <v>84.937481826112247</v>
      </c>
      <c r="D95" s="3">
        <f t="shared" ref="D95:G95" si="68">(1-(D88/D82))*100</f>
        <v>88.66796621182587</v>
      </c>
      <c r="E95" s="3">
        <f t="shared" si="68"/>
        <v>86.510512205446588</v>
      </c>
      <c r="F95" s="3">
        <f t="shared" si="68"/>
        <v>91.006642820643847</v>
      </c>
      <c r="G95" s="3">
        <f t="shared" si="68"/>
        <v>73.450292397660817</v>
      </c>
      <c r="H95" s="3"/>
      <c r="I95" s="2">
        <v>3</v>
      </c>
      <c r="J95" s="3">
        <f>(1-(J88/J82))*100</f>
        <v>78.046032512473857</v>
      </c>
      <c r="K95" s="3">
        <f t="shared" ref="K95:N95" si="69">(1-(K88/K82))*100</f>
        <v>84.759444623829523</v>
      </c>
      <c r="L95" s="3">
        <f t="shared" si="69"/>
        <v>86.639676113360323</v>
      </c>
      <c r="M95" s="3">
        <f t="shared" si="69"/>
        <v>82.866741321388588</v>
      </c>
      <c r="N95" s="3">
        <f t="shared" si="69"/>
        <v>84.628237259816203</v>
      </c>
      <c r="O95" s="3"/>
    </row>
    <row r="96" spans="1:36" x14ac:dyDescent="0.3">
      <c r="B96" t="s">
        <v>25</v>
      </c>
      <c r="C96" s="20">
        <f>AVERAGE(C93:C95)</f>
        <v>84.220219055927117</v>
      </c>
      <c r="D96" s="20">
        <f t="shared" ref="D96:G96" si="70">AVERAGE(D93:D95)</f>
        <v>87.62833008447042</v>
      </c>
      <c r="E96" s="20">
        <f t="shared" si="70"/>
        <v>85.268802031889365</v>
      </c>
      <c r="F96" s="20">
        <f t="shared" si="70"/>
        <v>88.519843297564293</v>
      </c>
      <c r="G96" s="20">
        <f t="shared" si="70"/>
        <v>78.693957115009752</v>
      </c>
      <c r="H96" s="3"/>
      <c r="I96" t="s">
        <v>25</v>
      </c>
      <c r="J96" s="20">
        <f>(1-(J89/J82))*100</f>
        <v>82.638553570470521</v>
      </c>
      <c r="K96" s="20">
        <f t="shared" ref="K96:N96" si="71">(1-(K89/K82))*100</f>
        <v>81.143041653212791</v>
      </c>
      <c r="L96" s="20">
        <f t="shared" si="71"/>
        <v>85.887796414112188</v>
      </c>
      <c r="M96" s="20">
        <f t="shared" si="71"/>
        <v>82.62411347517731</v>
      </c>
      <c r="N96" s="20">
        <f t="shared" si="71"/>
        <v>86.224821312540612</v>
      </c>
      <c r="O96" s="3"/>
    </row>
    <row r="98" spans="1:21" x14ac:dyDescent="0.3">
      <c r="B98" t="s">
        <v>25</v>
      </c>
      <c r="C98" s="23">
        <f>AVERAGE(C96,J96)</f>
        <v>83.429386313198819</v>
      </c>
      <c r="D98" s="23">
        <f>AVERAGE(D96,K96)</f>
        <v>84.385685868841605</v>
      </c>
      <c r="E98" s="23">
        <f t="shared" ref="E98:G98" si="72">AVERAGE(E96,L96)</f>
        <v>85.578299223000784</v>
      </c>
      <c r="F98" s="23">
        <f t="shared" si="72"/>
        <v>85.571978386370802</v>
      </c>
      <c r="G98" s="23">
        <f t="shared" si="72"/>
        <v>82.459389213775182</v>
      </c>
    </row>
    <row r="99" spans="1:21" x14ac:dyDescent="0.3">
      <c r="B99" s="14" t="s">
        <v>35</v>
      </c>
      <c r="C99" s="4">
        <f>_xlfn.STDEV.S(C96,J96)</f>
        <v>1.1184063903350723</v>
      </c>
      <c r="D99" s="4">
        <f t="shared" ref="D99:G99" si="73">_xlfn.STDEV.S(D96,K96)</f>
        <v>4.5857914276929366</v>
      </c>
      <c r="E99" s="4">
        <f t="shared" si="73"/>
        <v>0.43769512518613585</v>
      </c>
      <c r="F99" s="4">
        <f t="shared" si="73"/>
        <v>4.1689105374535949</v>
      </c>
      <c r="G99" s="4">
        <f t="shared" si="73"/>
        <v>5.3251251422690586</v>
      </c>
    </row>
    <row r="102" spans="1:21" ht="18" thickBot="1" x14ac:dyDescent="0.4">
      <c r="B102" s="5" t="s">
        <v>38</v>
      </c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</row>
    <row r="103" spans="1:21" ht="16.2" thickTop="1" x14ac:dyDescent="0.35">
      <c r="A103">
        <v>1</v>
      </c>
      <c r="B103" s="6" t="s">
        <v>17</v>
      </c>
      <c r="C103" s="7"/>
      <c r="D103" s="7"/>
      <c r="E103" s="7"/>
      <c r="F103" s="7"/>
      <c r="G103" s="7"/>
      <c r="H103" s="7"/>
      <c r="I103" s="8"/>
      <c r="J103" s="7"/>
      <c r="K103" s="7"/>
      <c r="L103" s="7"/>
      <c r="M103" s="7"/>
      <c r="N103" s="7"/>
    </row>
    <row r="104" spans="1:21" x14ac:dyDescent="0.3">
      <c r="B104" t="s">
        <v>18</v>
      </c>
      <c r="C104">
        <v>0</v>
      </c>
      <c r="D104">
        <v>20</v>
      </c>
      <c r="E104">
        <v>100</v>
      </c>
      <c r="F104">
        <v>500</v>
      </c>
      <c r="G104">
        <v>1000</v>
      </c>
      <c r="I104" t="s">
        <v>18</v>
      </c>
      <c r="J104">
        <v>0</v>
      </c>
      <c r="K104">
        <v>20</v>
      </c>
      <c r="L104">
        <v>100</v>
      </c>
      <c r="M104">
        <v>500</v>
      </c>
      <c r="N104">
        <v>1000</v>
      </c>
    </row>
    <row r="105" spans="1:21" x14ac:dyDescent="0.3">
      <c r="B105" t="s">
        <v>19</v>
      </c>
      <c r="C105" s="9">
        <v>0.14299999999999999</v>
      </c>
      <c r="D105">
        <v>0.13900000000000001</v>
      </c>
      <c r="E105">
        <v>0.14399999999999999</v>
      </c>
      <c r="F105">
        <v>0.188</v>
      </c>
      <c r="G105">
        <v>0.20599999999999999</v>
      </c>
      <c r="H105" s="9"/>
      <c r="I105" t="s">
        <v>19</v>
      </c>
      <c r="J105" s="9">
        <v>0.128</v>
      </c>
      <c r="K105">
        <v>0.14599999999999999</v>
      </c>
      <c r="L105">
        <v>9.6000000000000002E-2</v>
      </c>
      <c r="M105">
        <v>0.16500000000000001</v>
      </c>
      <c r="N105">
        <v>0.17499999999999999</v>
      </c>
    </row>
    <row r="106" spans="1:21" x14ac:dyDescent="0.3">
      <c r="B106" t="s">
        <v>20</v>
      </c>
      <c r="C106" s="9">
        <v>0.14499999999999999</v>
      </c>
      <c r="D106">
        <v>0.15</v>
      </c>
      <c r="E106">
        <v>0.14499999999999999</v>
      </c>
      <c r="F106">
        <v>0.192</v>
      </c>
      <c r="G106">
        <v>0.23100000000000001</v>
      </c>
      <c r="H106" s="9"/>
      <c r="I106" t="s">
        <v>20</v>
      </c>
      <c r="J106" s="9">
        <v>0.182</v>
      </c>
      <c r="K106">
        <v>0.14899999999999999</v>
      </c>
      <c r="L106">
        <v>0.17100000000000001</v>
      </c>
      <c r="M106">
        <v>0.17199999999999999</v>
      </c>
      <c r="N106">
        <v>0.19</v>
      </c>
    </row>
    <row r="107" spans="1:21" x14ac:dyDescent="0.3">
      <c r="B107" t="s">
        <v>21</v>
      </c>
      <c r="C107" s="9">
        <v>0.126</v>
      </c>
      <c r="D107">
        <v>0.14899999999999999</v>
      </c>
      <c r="E107">
        <v>0.128</v>
      </c>
      <c r="F107">
        <v>0.18099999999999999</v>
      </c>
      <c r="G107">
        <v>0.183</v>
      </c>
      <c r="H107" s="9"/>
      <c r="I107" t="s">
        <v>21</v>
      </c>
      <c r="J107" s="9">
        <v>0.108</v>
      </c>
      <c r="K107">
        <v>0.122</v>
      </c>
      <c r="L107">
        <v>0.13800000000000001</v>
      </c>
      <c r="M107">
        <v>0.183</v>
      </c>
      <c r="N107">
        <v>9.9000000000000005E-2</v>
      </c>
    </row>
    <row r="108" spans="1:21" x14ac:dyDescent="0.3">
      <c r="B108" t="s">
        <v>22</v>
      </c>
      <c r="C108" s="9">
        <v>0.16600000000000001</v>
      </c>
      <c r="D108">
        <v>0.13700000000000001</v>
      </c>
      <c r="E108">
        <v>0.128</v>
      </c>
      <c r="F108">
        <v>0.17100000000000001</v>
      </c>
      <c r="G108">
        <v>0.192</v>
      </c>
      <c r="H108" s="9"/>
      <c r="I108" t="s">
        <v>22</v>
      </c>
      <c r="J108" s="9">
        <v>0.122</v>
      </c>
      <c r="K108">
        <v>0.153</v>
      </c>
      <c r="L108">
        <v>0.154</v>
      </c>
      <c r="M108">
        <v>0.188</v>
      </c>
      <c r="N108">
        <v>8.5999999999999993E-2</v>
      </c>
    </row>
    <row r="109" spans="1:21" x14ac:dyDescent="0.3">
      <c r="B109" t="s">
        <v>23</v>
      </c>
      <c r="C109" s="9">
        <v>0.151</v>
      </c>
      <c r="D109">
        <v>0.13700000000000001</v>
      </c>
      <c r="E109">
        <v>0.13200000000000001</v>
      </c>
      <c r="F109">
        <v>0.182</v>
      </c>
      <c r="G109">
        <v>0.218</v>
      </c>
      <c r="H109" s="9"/>
      <c r="I109" t="s">
        <v>23</v>
      </c>
      <c r="J109" s="9">
        <v>0.14099999999999999</v>
      </c>
      <c r="K109">
        <v>0.13</v>
      </c>
      <c r="L109">
        <v>0.16200000000000001</v>
      </c>
      <c r="M109">
        <v>0.16900000000000001</v>
      </c>
      <c r="N109">
        <v>0.08</v>
      </c>
      <c r="P109" s="10"/>
    </row>
    <row r="110" spans="1:21" x14ac:dyDescent="0.3">
      <c r="B110" t="s">
        <v>24</v>
      </c>
      <c r="C110" s="9">
        <v>0.14599999999999999</v>
      </c>
      <c r="D110">
        <v>0.13800000000000001</v>
      </c>
      <c r="E110">
        <v>0.13800000000000001</v>
      </c>
      <c r="F110">
        <v>0.224</v>
      </c>
      <c r="G110">
        <v>0.223</v>
      </c>
      <c r="H110" s="9"/>
      <c r="I110" t="s">
        <v>24</v>
      </c>
      <c r="J110" s="9">
        <v>0.185</v>
      </c>
      <c r="K110">
        <v>0.13800000000000001</v>
      </c>
      <c r="L110">
        <v>0.16600000000000001</v>
      </c>
      <c r="M110">
        <v>0.18</v>
      </c>
      <c r="N110">
        <v>0.108</v>
      </c>
      <c r="P110" s="12"/>
    </row>
    <row r="111" spans="1:21" x14ac:dyDescent="0.3">
      <c r="B111" t="s">
        <v>25</v>
      </c>
      <c r="C111" s="9">
        <f t="shared" ref="C111:G111" si="74">AVERAGE(C105:C110)</f>
        <v>0.14616666666666667</v>
      </c>
      <c r="D111" s="9">
        <f t="shared" si="74"/>
        <v>0.14166666666666669</v>
      </c>
      <c r="E111" s="9">
        <f t="shared" si="74"/>
        <v>0.13583333333333333</v>
      </c>
      <c r="F111" s="9">
        <f t="shared" si="74"/>
        <v>0.18966666666666665</v>
      </c>
      <c r="G111" s="9">
        <f t="shared" si="74"/>
        <v>0.20883333333333334</v>
      </c>
      <c r="H111" s="9"/>
      <c r="I111" t="s">
        <v>25</v>
      </c>
      <c r="J111" s="9">
        <f>AVERAGE(J105:J110)</f>
        <v>0.14433333333333334</v>
      </c>
      <c r="K111" s="9">
        <f t="shared" ref="K111:N111" si="75">AVERAGE(K105:K110)</f>
        <v>0.13966666666666666</v>
      </c>
      <c r="L111" s="9">
        <f t="shared" si="75"/>
        <v>0.14783333333333334</v>
      </c>
      <c r="M111" s="9">
        <f t="shared" si="75"/>
        <v>0.17616666666666667</v>
      </c>
      <c r="N111" s="9">
        <f t="shared" si="75"/>
        <v>0.12299999999999998</v>
      </c>
      <c r="P111" s="9"/>
      <c r="Q111" s="9"/>
      <c r="R111" s="9"/>
      <c r="S111" s="9"/>
      <c r="T111" s="9"/>
      <c r="U111" s="9"/>
    </row>
    <row r="113" spans="1:36" ht="15.6" x14ac:dyDescent="0.35">
      <c r="A113">
        <v>2</v>
      </c>
      <c r="B113" s="6" t="s">
        <v>26</v>
      </c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</row>
    <row r="114" spans="1:36" x14ac:dyDescent="0.3">
      <c r="B114" t="s">
        <v>18</v>
      </c>
      <c r="C114">
        <v>0</v>
      </c>
      <c r="D114">
        <v>20</v>
      </c>
      <c r="E114">
        <v>100</v>
      </c>
      <c r="F114">
        <v>500</v>
      </c>
      <c r="G114">
        <v>1000</v>
      </c>
      <c r="I114" t="s">
        <v>18</v>
      </c>
      <c r="J114">
        <v>0</v>
      </c>
      <c r="K114">
        <v>20</v>
      </c>
      <c r="L114">
        <v>100</v>
      </c>
      <c r="M114">
        <v>500</v>
      </c>
      <c r="N114">
        <v>1000</v>
      </c>
    </row>
    <row r="115" spans="1:36" x14ac:dyDescent="0.3">
      <c r="B115" s="2">
        <v>1</v>
      </c>
      <c r="C115" s="9">
        <f>AVERAGE(C105,C106)/0.95</f>
        <v>0.15157894736842104</v>
      </c>
      <c r="D115" s="9">
        <f t="shared" ref="D115:G115" si="76">AVERAGE(D105,D106)/0.95</f>
        <v>0.15210526315789477</v>
      </c>
      <c r="E115" s="9">
        <f t="shared" si="76"/>
        <v>0.15210526315789474</v>
      </c>
      <c r="F115" s="9">
        <f t="shared" si="76"/>
        <v>0.2</v>
      </c>
      <c r="G115" s="9">
        <f t="shared" si="76"/>
        <v>0.23</v>
      </c>
      <c r="H115" s="9"/>
      <c r="I115" s="2">
        <v>1</v>
      </c>
      <c r="J115" s="9">
        <f>AVERAGE(J105,J106)/0.95</f>
        <v>0.16315789473684211</v>
      </c>
      <c r="K115" s="9">
        <f t="shared" ref="K115:N115" si="77">AVERAGE(K105,K106)/0.95</f>
        <v>0.15526315789473685</v>
      </c>
      <c r="L115" s="9">
        <f t="shared" si="77"/>
        <v>0.14052631578947369</v>
      </c>
      <c r="M115" s="9">
        <f t="shared" si="77"/>
        <v>0.17736842105263156</v>
      </c>
      <c r="N115" s="9">
        <f t="shared" si="77"/>
        <v>0.19210526315789475</v>
      </c>
    </row>
    <row r="116" spans="1:36" x14ac:dyDescent="0.3">
      <c r="B116" s="2">
        <v>2</v>
      </c>
      <c r="C116" s="9">
        <f>AVERAGE(C107,C108)/0.95</f>
        <v>0.15368421052631581</v>
      </c>
      <c r="D116" s="9">
        <f t="shared" ref="D116:G116" si="78">AVERAGE(D107,D108)/0.95</f>
        <v>0.1505263157894737</v>
      </c>
      <c r="E116" s="9">
        <f t="shared" si="78"/>
        <v>0.13473684210526315</v>
      </c>
      <c r="F116" s="9">
        <f t="shared" si="78"/>
        <v>0.18526315789473685</v>
      </c>
      <c r="G116" s="9">
        <f t="shared" si="78"/>
        <v>0.19736842105263158</v>
      </c>
      <c r="H116" s="9"/>
      <c r="I116" s="2">
        <v>2</v>
      </c>
      <c r="J116" s="9">
        <f>AVERAGE(J107,J108)/0.95</f>
        <v>0.12105263157894737</v>
      </c>
      <c r="K116" s="9">
        <f t="shared" ref="K116:N116" si="79">AVERAGE(K107,K108)/0.95</f>
        <v>0.14473684210526316</v>
      </c>
      <c r="L116" s="9">
        <f t="shared" si="79"/>
        <v>0.15368421052631581</v>
      </c>
      <c r="M116" s="9">
        <f t="shared" si="79"/>
        <v>0.19526315789473686</v>
      </c>
      <c r="N116" s="9">
        <f t="shared" si="79"/>
        <v>9.7368421052631576E-2</v>
      </c>
    </row>
    <row r="117" spans="1:36" x14ac:dyDescent="0.3">
      <c r="B117" s="2">
        <v>3</v>
      </c>
      <c r="C117" s="9">
        <f>AVERAGE(C109,C110)/0.95</f>
        <v>0.15631578947368421</v>
      </c>
      <c r="D117" s="9">
        <f t="shared" ref="D117:G117" si="80">AVERAGE(D109,D110)/0.95</f>
        <v>0.14473684210526316</v>
      </c>
      <c r="E117" s="9">
        <f t="shared" si="80"/>
        <v>0.14210526315789476</v>
      </c>
      <c r="F117" s="9">
        <f t="shared" si="80"/>
        <v>0.21368421052631581</v>
      </c>
      <c r="G117" s="9">
        <f t="shared" si="80"/>
        <v>0.23210526315789476</v>
      </c>
      <c r="H117" s="9"/>
      <c r="I117" s="2">
        <v>3</v>
      </c>
      <c r="J117" s="9">
        <f>AVERAGE(J109,J110)/0.95</f>
        <v>0.17157894736842103</v>
      </c>
      <c r="K117" s="9">
        <f t="shared" ref="K117:N117" si="81">AVERAGE(K109,K110)/0.95</f>
        <v>0.14105263157894737</v>
      </c>
      <c r="L117" s="9">
        <f t="shared" si="81"/>
        <v>0.17263157894736844</v>
      </c>
      <c r="M117" s="9">
        <f t="shared" si="81"/>
        <v>0.18368421052631578</v>
      </c>
      <c r="N117" s="9">
        <f t="shared" si="81"/>
        <v>9.8947368421052631E-2</v>
      </c>
    </row>
    <row r="118" spans="1:36" x14ac:dyDescent="0.3">
      <c r="B118" t="s">
        <v>25</v>
      </c>
      <c r="C118" s="9">
        <f>AVERAGE(C115:C117)</f>
        <v>0.15385964912280703</v>
      </c>
      <c r="D118" s="9">
        <f t="shared" ref="D118:G118" si="82">AVERAGE(D115:D117)</f>
        <v>0.14912280701754388</v>
      </c>
      <c r="E118" s="9">
        <f t="shared" si="82"/>
        <v>0.14298245614035088</v>
      </c>
      <c r="F118" s="9">
        <f t="shared" si="82"/>
        <v>0.19964912280701755</v>
      </c>
      <c r="G118" s="9">
        <f t="shared" si="82"/>
        <v>0.21982456140350881</v>
      </c>
      <c r="H118" s="9"/>
      <c r="I118" t="s">
        <v>25</v>
      </c>
      <c r="J118" s="9">
        <f>AVERAGE(J115:J117)</f>
        <v>0.1519298245614035</v>
      </c>
      <c r="K118" s="9">
        <f t="shared" ref="K118:N118" si="83">AVERAGE(K115:K117)</f>
        <v>0.14701754385964913</v>
      </c>
      <c r="L118" s="9">
        <f t="shared" si="83"/>
        <v>0.15561403508771932</v>
      </c>
      <c r="M118" s="9">
        <f t="shared" si="83"/>
        <v>0.18543859649122807</v>
      </c>
      <c r="N118" s="9">
        <f t="shared" si="83"/>
        <v>0.12947368421052632</v>
      </c>
    </row>
    <row r="121" spans="1:36" ht="15.6" x14ac:dyDescent="0.35">
      <c r="A121">
        <v>3</v>
      </c>
      <c r="B121" s="6" t="s">
        <v>27</v>
      </c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Q121" s="6" t="s">
        <v>28</v>
      </c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</row>
    <row r="122" spans="1:36" x14ac:dyDescent="0.3">
      <c r="B122" t="s">
        <v>18</v>
      </c>
      <c r="C122">
        <v>0</v>
      </c>
      <c r="D122">
        <v>20</v>
      </c>
      <c r="E122">
        <v>100</v>
      </c>
      <c r="F122">
        <v>500</v>
      </c>
      <c r="G122">
        <v>1000</v>
      </c>
      <c r="I122" t="s">
        <v>18</v>
      </c>
      <c r="J122">
        <v>0</v>
      </c>
      <c r="K122">
        <v>20</v>
      </c>
      <c r="L122">
        <v>100</v>
      </c>
      <c r="M122">
        <v>500</v>
      </c>
      <c r="N122">
        <v>1000</v>
      </c>
      <c r="Q122" t="s">
        <v>29</v>
      </c>
      <c r="R122">
        <v>0</v>
      </c>
      <c r="S122">
        <v>20</v>
      </c>
      <c r="T122">
        <v>100</v>
      </c>
      <c r="U122">
        <v>500</v>
      </c>
      <c r="V122">
        <v>1000</v>
      </c>
      <c r="X122" t="s">
        <v>29</v>
      </c>
      <c r="Y122">
        <v>0</v>
      </c>
      <c r="Z122">
        <v>20</v>
      </c>
      <c r="AA122">
        <v>100</v>
      </c>
      <c r="AB122">
        <v>500</v>
      </c>
      <c r="AC122">
        <v>1000</v>
      </c>
    </row>
    <row r="123" spans="1:36" x14ac:dyDescent="0.3">
      <c r="B123" t="s">
        <v>30</v>
      </c>
      <c r="C123" s="3">
        <f t="shared" ref="C123:G124" si="84">R123*50</f>
        <v>9.65</v>
      </c>
      <c r="D123" s="3">
        <f t="shared" si="84"/>
        <v>9.4499999999999993</v>
      </c>
      <c r="E123" s="3">
        <f t="shared" si="84"/>
        <v>9.15</v>
      </c>
      <c r="F123" s="3">
        <f t="shared" si="84"/>
        <v>9.85</v>
      </c>
      <c r="G123" s="3">
        <f t="shared" si="84"/>
        <v>9.85</v>
      </c>
      <c r="H123" s="3"/>
      <c r="I123" t="s">
        <v>31</v>
      </c>
      <c r="J123" s="3">
        <f t="shared" ref="J123:N124" si="85">Y123*50</f>
        <v>9.25</v>
      </c>
      <c r="K123" s="3">
        <f t="shared" si="85"/>
        <v>8.6</v>
      </c>
      <c r="L123" s="3">
        <f t="shared" si="85"/>
        <v>9.3000000000000007</v>
      </c>
      <c r="M123" s="3">
        <f t="shared" si="85"/>
        <v>9.7000000000000011</v>
      </c>
      <c r="N123" s="3">
        <f t="shared" si="85"/>
        <v>9.1999999999999993</v>
      </c>
      <c r="Q123" t="s">
        <v>30</v>
      </c>
      <c r="R123" s="9">
        <v>0.193</v>
      </c>
      <c r="S123" s="9">
        <v>0.189</v>
      </c>
      <c r="T123" s="9">
        <v>0.183</v>
      </c>
      <c r="U123" s="9">
        <v>0.19700000000000001</v>
      </c>
      <c r="V123" s="9">
        <v>0.19700000000000001</v>
      </c>
      <c r="W123" s="9"/>
      <c r="X123" t="s">
        <v>31</v>
      </c>
      <c r="Y123" s="9">
        <v>0.185</v>
      </c>
      <c r="Z123" s="9">
        <v>0.17199999999999999</v>
      </c>
      <c r="AA123" s="9">
        <v>0.186</v>
      </c>
      <c r="AB123" s="9">
        <v>0.19400000000000001</v>
      </c>
      <c r="AC123" s="9">
        <v>0.184</v>
      </c>
      <c r="AF123" s="13"/>
    </row>
    <row r="124" spans="1:36" x14ac:dyDescent="0.3">
      <c r="B124" t="s">
        <v>32</v>
      </c>
      <c r="C124" s="3">
        <f t="shared" si="84"/>
        <v>10.199999999999999</v>
      </c>
      <c r="D124" s="3">
        <f t="shared" si="84"/>
        <v>9.8000000000000007</v>
      </c>
      <c r="E124" s="3">
        <f t="shared" si="84"/>
        <v>9.9</v>
      </c>
      <c r="F124" s="3">
        <f t="shared" si="84"/>
        <v>10.35</v>
      </c>
      <c r="G124" s="3">
        <f t="shared" si="84"/>
        <v>9.9500000000000011</v>
      </c>
      <c r="H124" s="3"/>
      <c r="I124" t="s">
        <v>33</v>
      </c>
      <c r="J124" s="3">
        <f t="shared" si="85"/>
        <v>9.35</v>
      </c>
      <c r="K124" s="3">
        <f t="shared" si="85"/>
        <v>8.9</v>
      </c>
      <c r="L124" s="3">
        <f t="shared" si="85"/>
        <v>9.6</v>
      </c>
      <c r="M124" s="3">
        <f t="shared" si="85"/>
        <v>9.7000000000000011</v>
      </c>
      <c r="N124" s="3">
        <f t="shared" si="85"/>
        <v>9.4499999999999993</v>
      </c>
      <c r="Q124" t="s">
        <v>32</v>
      </c>
      <c r="R124" s="9">
        <v>0.20399999999999999</v>
      </c>
      <c r="S124" s="9">
        <v>0.19600000000000001</v>
      </c>
      <c r="T124" s="9">
        <v>0.19800000000000001</v>
      </c>
      <c r="U124" s="9">
        <v>0.20699999999999999</v>
      </c>
      <c r="V124" s="9">
        <v>0.19900000000000001</v>
      </c>
      <c r="W124" s="9"/>
      <c r="X124" t="s">
        <v>33</v>
      </c>
      <c r="Y124" s="9">
        <v>0.187</v>
      </c>
      <c r="Z124" s="9">
        <v>0.17799999999999999</v>
      </c>
      <c r="AA124" s="9">
        <v>0.192</v>
      </c>
      <c r="AB124" s="9">
        <v>0.19400000000000001</v>
      </c>
      <c r="AC124" s="9">
        <v>0.189</v>
      </c>
      <c r="AF124" s="13"/>
    </row>
    <row r="125" spans="1:36" x14ac:dyDescent="0.3">
      <c r="B125" t="s">
        <v>25</v>
      </c>
      <c r="C125" s="3">
        <f>AVERAGE(C123:C124)</f>
        <v>9.9250000000000007</v>
      </c>
      <c r="D125" s="3">
        <f t="shared" ref="D125:G125" si="86">AVERAGE(D123:D124)</f>
        <v>9.625</v>
      </c>
      <c r="E125" s="3">
        <f t="shared" si="86"/>
        <v>9.5250000000000004</v>
      </c>
      <c r="F125" s="3">
        <f t="shared" si="86"/>
        <v>10.1</v>
      </c>
      <c r="G125" s="3">
        <f t="shared" si="86"/>
        <v>9.9</v>
      </c>
      <c r="H125" s="3"/>
      <c r="I125" t="s">
        <v>25</v>
      </c>
      <c r="J125" s="3">
        <f>AVERAGE(J123:J124)</f>
        <v>9.3000000000000007</v>
      </c>
      <c r="K125" s="3">
        <f t="shared" ref="K125:N125" si="87">AVERAGE(K123:K124)</f>
        <v>8.75</v>
      </c>
      <c r="L125" s="3">
        <f t="shared" si="87"/>
        <v>9.4499999999999993</v>
      </c>
      <c r="M125" s="3">
        <f t="shared" si="87"/>
        <v>9.7000000000000011</v>
      </c>
      <c r="N125" s="3">
        <f t="shared" si="87"/>
        <v>9.3249999999999993</v>
      </c>
      <c r="S125" s="9"/>
      <c r="T125" s="9"/>
      <c r="U125" s="9"/>
      <c r="AB125" s="11"/>
      <c r="AC125" s="11"/>
      <c r="AD125" s="11"/>
      <c r="AE125" s="11"/>
      <c r="AF125" s="11"/>
      <c r="AG125" s="11"/>
      <c r="AI125" s="11"/>
      <c r="AJ125" s="11"/>
    </row>
    <row r="126" spans="1:36" x14ac:dyDescent="0.3">
      <c r="AB126" s="11"/>
      <c r="AC126" s="11"/>
      <c r="AD126" s="11"/>
      <c r="AE126" s="11"/>
      <c r="AF126" s="11"/>
      <c r="AG126" s="11"/>
      <c r="AI126" s="11"/>
      <c r="AJ126" s="11"/>
    </row>
    <row r="127" spans="1:36" ht="15.6" x14ac:dyDescent="0.35">
      <c r="A127">
        <v>4</v>
      </c>
      <c r="B127" s="6" t="s">
        <v>45</v>
      </c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</row>
    <row r="128" spans="1:36" x14ac:dyDescent="0.3">
      <c r="B128" t="s">
        <v>18</v>
      </c>
      <c r="C128">
        <v>0</v>
      </c>
      <c r="D128">
        <v>20</v>
      </c>
      <c r="E128">
        <v>100</v>
      </c>
      <c r="F128">
        <v>500</v>
      </c>
      <c r="G128">
        <v>1000</v>
      </c>
      <c r="I128" t="s">
        <v>18</v>
      </c>
      <c r="J128">
        <v>0</v>
      </c>
      <c r="K128">
        <v>20</v>
      </c>
      <c r="L128">
        <v>100</v>
      </c>
      <c r="M128">
        <v>500</v>
      </c>
      <c r="N128">
        <v>1000</v>
      </c>
    </row>
    <row r="129" spans="1:15" x14ac:dyDescent="0.3">
      <c r="B129" s="2">
        <v>1</v>
      </c>
      <c r="C129" s="9">
        <f>C115*10</f>
        <v>1.5157894736842104</v>
      </c>
      <c r="D129" s="9">
        <f t="shared" ref="D129:G131" si="88">D115*10</f>
        <v>1.5210526315789477</v>
      </c>
      <c r="E129" s="9">
        <f t="shared" si="88"/>
        <v>1.5210526315789474</v>
      </c>
      <c r="F129" s="9">
        <f t="shared" si="88"/>
        <v>2</v>
      </c>
      <c r="G129" s="9">
        <f t="shared" si="88"/>
        <v>2.3000000000000003</v>
      </c>
      <c r="H129" s="9"/>
      <c r="I129" s="2">
        <v>1</v>
      </c>
      <c r="J129" s="9">
        <f>J115*10</f>
        <v>1.6315789473684212</v>
      </c>
      <c r="K129" s="9">
        <f t="shared" ref="K129:N131" si="89">K115*10</f>
        <v>1.5526315789473686</v>
      </c>
      <c r="L129" s="9">
        <f t="shared" si="89"/>
        <v>1.405263157894737</v>
      </c>
      <c r="M129" s="9">
        <f t="shared" si="89"/>
        <v>1.7736842105263158</v>
      </c>
      <c r="N129" s="9">
        <f t="shared" si="89"/>
        <v>1.9210526315789476</v>
      </c>
    </row>
    <row r="130" spans="1:15" x14ac:dyDescent="0.3">
      <c r="B130" s="2">
        <v>2</v>
      </c>
      <c r="C130" s="9">
        <f>C116*10</f>
        <v>1.5368421052631582</v>
      </c>
      <c r="D130" s="9">
        <f t="shared" si="88"/>
        <v>1.5052631578947371</v>
      </c>
      <c r="E130" s="9">
        <f t="shared" si="88"/>
        <v>1.3473684210526315</v>
      </c>
      <c r="F130" s="9">
        <f t="shared" si="88"/>
        <v>1.8526315789473684</v>
      </c>
      <c r="G130" s="9">
        <f t="shared" si="88"/>
        <v>1.9736842105263159</v>
      </c>
      <c r="H130" s="9"/>
      <c r="I130" s="2">
        <v>2</v>
      </c>
      <c r="J130" s="9">
        <f>J116*10</f>
        <v>1.2105263157894737</v>
      </c>
      <c r="K130" s="9">
        <f t="shared" si="89"/>
        <v>1.4473684210526316</v>
      </c>
      <c r="L130" s="9">
        <f t="shared" si="89"/>
        <v>1.5368421052631582</v>
      </c>
      <c r="M130" s="9">
        <f t="shared" si="89"/>
        <v>1.9526315789473685</v>
      </c>
      <c r="N130" s="9">
        <f t="shared" si="89"/>
        <v>0.97368421052631571</v>
      </c>
    </row>
    <row r="131" spans="1:15" x14ac:dyDescent="0.3">
      <c r="B131" s="2">
        <v>3</v>
      </c>
      <c r="C131" s="9">
        <f>C117*10</f>
        <v>1.5631578947368421</v>
      </c>
      <c r="D131" s="9">
        <f>D117*10</f>
        <v>1.4473684210526316</v>
      </c>
      <c r="E131" s="9">
        <f t="shared" si="88"/>
        <v>1.4210526315789476</v>
      </c>
      <c r="F131" s="9">
        <f t="shared" si="88"/>
        <v>2.1368421052631579</v>
      </c>
      <c r="G131" s="9">
        <f t="shared" si="88"/>
        <v>2.3210526315789477</v>
      </c>
      <c r="H131" s="9"/>
      <c r="I131" s="2">
        <v>3</v>
      </c>
      <c r="J131" s="9">
        <f>J117*10</f>
        <v>1.7157894736842103</v>
      </c>
      <c r="K131" s="9">
        <f t="shared" si="89"/>
        <v>1.4105263157894736</v>
      </c>
      <c r="L131" s="9">
        <f t="shared" si="89"/>
        <v>1.7263157894736845</v>
      </c>
      <c r="M131" s="9">
        <f t="shared" si="89"/>
        <v>1.8368421052631578</v>
      </c>
      <c r="N131" s="9">
        <f t="shared" si="89"/>
        <v>0.98947368421052628</v>
      </c>
    </row>
    <row r="132" spans="1:15" x14ac:dyDescent="0.3">
      <c r="B132" t="s">
        <v>25</v>
      </c>
      <c r="C132" s="9">
        <f>AVERAGE(C129:C131)</f>
        <v>1.5385964912280701</v>
      </c>
      <c r="D132" s="9">
        <f t="shared" ref="D132:G132" si="90">AVERAGE(D129:D131)</f>
        <v>1.491228070175439</v>
      </c>
      <c r="E132" s="9">
        <f t="shared" si="90"/>
        <v>1.4298245614035088</v>
      </c>
      <c r="F132" s="9">
        <f t="shared" si="90"/>
        <v>1.9964912280701756</v>
      </c>
      <c r="G132" s="9">
        <f t="shared" si="90"/>
        <v>2.1982456140350877</v>
      </c>
      <c r="H132" s="9"/>
      <c r="I132" t="s">
        <v>25</v>
      </c>
      <c r="J132" s="9">
        <f>AVERAGE(J129:J131)</f>
        <v>1.5192982456140349</v>
      </c>
      <c r="K132" s="9">
        <f t="shared" ref="K132:N132" si="91">AVERAGE(K129:K131)</f>
        <v>1.4701754385964911</v>
      </c>
      <c r="L132" s="9">
        <f t="shared" si="91"/>
        <v>1.5561403508771932</v>
      </c>
      <c r="M132" s="9">
        <f t="shared" si="91"/>
        <v>1.8543859649122807</v>
      </c>
      <c r="N132" s="9">
        <f t="shared" si="91"/>
        <v>1.2947368421052632</v>
      </c>
    </row>
    <row r="134" spans="1:15" x14ac:dyDescent="0.3">
      <c r="A134">
        <v>5</v>
      </c>
      <c r="B134" s="7" t="s">
        <v>34</v>
      </c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</row>
    <row r="135" spans="1:15" x14ac:dyDescent="0.3">
      <c r="B135" t="s">
        <v>18</v>
      </c>
      <c r="C135">
        <v>0</v>
      </c>
      <c r="D135">
        <v>20</v>
      </c>
      <c r="E135">
        <v>100</v>
      </c>
      <c r="F135">
        <v>500</v>
      </c>
      <c r="G135">
        <v>1000</v>
      </c>
      <c r="I135" t="s">
        <v>18</v>
      </c>
      <c r="J135">
        <v>0</v>
      </c>
      <c r="K135">
        <v>20</v>
      </c>
      <c r="L135">
        <v>100</v>
      </c>
      <c r="M135">
        <v>500</v>
      </c>
      <c r="N135">
        <v>1000</v>
      </c>
    </row>
    <row r="136" spans="1:15" x14ac:dyDescent="0.3">
      <c r="B136" s="2">
        <v>1</v>
      </c>
      <c r="C136" s="3">
        <f>(1-(C129/C125))*100</f>
        <v>84.727561977992849</v>
      </c>
      <c r="D136" s="3">
        <f t="shared" ref="D136:F136" si="92">(1-(D129/D125))*100</f>
        <v>84.19685577580313</v>
      </c>
      <c r="E136" s="3">
        <f t="shared" si="92"/>
        <v>84.030943500483488</v>
      </c>
      <c r="F136" s="3">
        <f t="shared" si="92"/>
        <v>80.198019801980209</v>
      </c>
      <c r="G136" s="3">
        <f>(1-(G129/G125))*100</f>
        <v>76.767676767676761</v>
      </c>
      <c r="H136" s="3"/>
      <c r="I136" s="2">
        <v>1</v>
      </c>
      <c r="J136" s="3">
        <f>(1-(J129/J125))*100</f>
        <v>82.456140350877192</v>
      </c>
      <c r="K136" s="3">
        <f t="shared" ref="K136:N136" si="93">(1-(K129/K125))*100</f>
        <v>82.255639097744364</v>
      </c>
      <c r="L136" s="3">
        <f t="shared" si="93"/>
        <v>85.129490392648293</v>
      </c>
      <c r="M136" s="3">
        <f t="shared" si="93"/>
        <v>81.714595767769936</v>
      </c>
      <c r="N136" s="3">
        <f t="shared" si="93"/>
        <v>79.398899393255249</v>
      </c>
    </row>
    <row r="137" spans="1:15" x14ac:dyDescent="0.3">
      <c r="B137" s="2">
        <v>2</v>
      </c>
      <c r="C137" s="3">
        <f>(1-(C130/C125))*100</f>
        <v>84.515444783242728</v>
      </c>
      <c r="D137" s="3">
        <f t="shared" ref="D137:G137" si="94">(1-(D130/D125))*100</f>
        <v>84.36090225563909</v>
      </c>
      <c r="E137" s="3">
        <f t="shared" si="94"/>
        <v>85.854399778974994</v>
      </c>
      <c r="F137" s="3">
        <f t="shared" si="94"/>
        <v>81.657113079729029</v>
      </c>
      <c r="G137" s="3">
        <f t="shared" si="94"/>
        <v>80.063795853269539</v>
      </c>
      <c r="H137" s="3"/>
      <c r="I137" s="2">
        <v>2</v>
      </c>
      <c r="J137" s="3">
        <f>(1-(J130/J125))*100</f>
        <v>86.98358800226373</v>
      </c>
      <c r="K137" s="3">
        <f t="shared" ref="K137:N137" si="95">(1-(K130/K125))*100</f>
        <v>83.458646616541358</v>
      </c>
      <c r="L137" s="3">
        <f t="shared" si="95"/>
        <v>83.737120579225845</v>
      </c>
      <c r="M137" s="3">
        <f t="shared" si="95"/>
        <v>79.86977753662508</v>
      </c>
      <c r="N137" s="3">
        <f t="shared" si="95"/>
        <v>89.558346267814301</v>
      </c>
      <c r="O137" s="3"/>
    </row>
    <row r="138" spans="1:15" x14ac:dyDescent="0.3">
      <c r="B138" s="2">
        <v>3</v>
      </c>
      <c r="C138" s="3">
        <f>(1-(C131/C125))*100</f>
        <v>84.25029828980513</v>
      </c>
      <c r="D138" s="3">
        <f t="shared" ref="D138:G138" si="96">(1-(D131/D125))*100</f>
        <v>84.962406015037601</v>
      </c>
      <c r="E138" s="3">
        <f t="shared" si="96"/>
        <v>85.08081226688769</v>
      </c>
      <c r="F138" s="3">
        <f t="shared" si="96"/>
        <v>78.843147472642002</v>
      </c>
      <c r="G138" s="3">
        <f t="shared" si="96"/>
        <v>76.555023923444978</v>
      </c>
      <c r="H138" s="3"/>
      <c r="I138" s="2">
        <v>3</v>
      </c>
      <c r="J138" s="3">
        <f>(1-(J131/J125))*100</f>
        <v>81.550650820599884</v>
      </c>
      <c r="K138" s="3">
        <f t="shared" ref="K138:N138" si="97">(1-(K131/K125))*100</f>
        <v>83.879699248120303</v>
      </c>
      <c r="L138" s="3">
        <f t="shared" si="97"/>
        <v>81.732108047897526</v>
      </c>
      <c r="M138" s="3">
        <f t="shared" si="97"/>
        <v>81.063483450895276</v>
      </c>
      <c r="N138" s="3">
        <f t="shared" si="97"/>
        <v>89.389022153238315</v>
      </c>
      <c r="O138" s="3"/>
    </row>
    <row r="139" spans="1:15" x14ac:dyDescent="0.3">
      <c r="B139" t="s">
        <v>25</v>
      </c>
      <c r="C139" s="20">
        <f>AVERAGE(C136:C138)</f>
        <v>84.497768350346902</v>
      </c>
      <c r="D139" s="20">
        <f t="shared" ref="D139:G139" si="98">AVERAGE(D136:D138)</f>
        <v>84.506721348826616</v>
      </c>
      <c r="E139" s="20">
        <f t="shared" si="98"/>
        <v>84.988718515448724</v>
      </c>
      <c r="F139" s="20">
        <f t="shared" si="98"/>
        <v>80.232760118117085</v>
      </c>
      <c r="G139" s="20">
        <f t="shared" si="98"/>
        <v>77.795498848130421</v>
      </c>
      <c r="H139" s="3"/>
      <c r="I139" t="s">
        <v>25</v>
      </c>
      <c r="J139" s="20">
        <f>(1-(J132/J125))*100</f>
        <v>83.663459724580264</v>
      </c>
      <c r="K139" s="20">
        <f t="shared" ref="K139:N139" si="99">(1-(K132/K125))*100</f>
        <v>83.197994987468675</v>
      </c>
      <c r="L139" s="20">
        <f t="shared" si="99"/>
        <v>83.532906339923883</v>
      </c>
      <c r="M139" s="20">
        <f t="shared" si="99"/>
        <v>80.882618918430097</v>
      </c>
      <c r="N139" s="20">
        <f t="shared" si="99"/>
        <v>86.115422604769293</v>
      </c>
      <c r="O139" s="3"/>
    </row>
    <row r="141" spans="1:15" x14ac:dyDescent="0.3">
      <c r="B141" t="s">
        <v>25</v>
      </c>
      <c r="C141" s="23">
        <f>AVERAGE(C139,J139)</f>
        <v>84.08061403746359</v>
      </c>
      <c r="D141" s="23">
        <f>AVERAGE(D139,K139)</f>
        <v>83.852358168147646</v>
      </c>
      <c r="E141" s="23">
        <f t="shared" ref="E141:G141" si="100">AVERAGE(E139,L139)</f>
        <v>84.260812427686304</v>
      </c>
      <c r="F141" s="23">
        <f t="shared" si="100"/>
        <v>80.557689518273591</v>
      </c>
      <c r="G141" s="23">
        <f t="shared" si="100"/>
        <v>81.955460726449857</v>
      </c>
    </row>
    <row r="142" spans="1:15" x14ac:dyDescent="0.3">
      <c r="B142" s="14" t="s">
        <v>35</v>
      </c>
      <c r="C142" s="4">
        <f>_xlfn.STDEV.S(C139,J139)</f>
        <v>0.58994528688201964</v>
      </c>
      <c r="D142" s="4">
        <f t="shared" ref="D142:G142" si="101">_xlfn.STDEV.S(D139,K139)</f>
        <v>0.92540928483379603</v>
      </c>
      <c r="E142" s="4">
        <f t="shared" si="101"/>
        <v>1.0294146614475552</v>
      </c>
      <c r="F142" s="4">
        <f t="shared" si="101"/>
        <v>0.45951956451508552</v>
      </c>
      <c r="G142" s="4">
        <f t="shared" si="101"/>
        <v>5.8830745072744008</v>
      </c>
    </row>
    <row r="145" spans="1:21" ht="18" thickBot="1" x14ac:dyDescent="0.4">
      <c r="B145" s="5" t="s">
        <v>39</v>
      </c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</row>
    <row r="146" spans="1:21" ht="16.2" thickTop="1" x14ac:dyDescent="0.35">
      <c r="A146">
        <v>1</v>
      </c>
      <c r="B146" s="6" t="s">
        <v>17</v>
      </c>
      <c r="C146" s="7"/>
      <c r="D146" s="7"/>
      <c r="E146" s="7"/>
      <c r="F146" s="7"/>
      <c r="G146" s="7"/>
      <c r="H146" s="7"/>
      <c r="I146" s="8"/>
      <c r="J146" s="7"/>
      <c r="K146" s="7"/>
      <c r="L146" s="7"/>
      <c r="M146" s="7"/>
      <c r="N146" s="7"/>
    </row>
    <row r="147" spans="1:21" x14ac:dyDescent="0.3">
      <c r="B147" t="s">
        <v>18</v>
      </c>
      <c r="C147">
        <v>0</v>
      </c>
      <c r="D147">
        <v>20</v>
      </c>
      <c r="E147">
        <v>100</v>
      </c>
      <c r="F147">
        <v>500</v>
      </c>
      <c r="G147">
        <v>1000</v>
      </c>
      <c r="I147" t="s">
        <v>18</v>
      </c>
      <c r="J147">
        <v>0</v>
      </c>
      <c r="K147">
        <v>20</v>
      </c>
      <c r="L147">
        <v>100</v>
      </c>
      <c r="M147">
        <v>500</v>
      </c>
      <c r="N147">
        <v>1000</v>
      </c>
    </row>
    <row r="148" spans="1:21" x14ac:dyDescent="0.3">
      <c r="B148" t="s">
        <v>19</v>
      </c>
      <c r="C148" s="9">
        <v>0.16</v>
      </c>
      <c r="D148">
        <v>0.16400000000000001</v>
      </c>
      <c r="E148">
        <v>0.158</v>
      </c>
      <c r="F148">
        <v>0.189</v>
      </c>
      <c r="G148">
        <v>0.27300000000000002</v>
      </c>
      <c r="H148" s="9"/>
      <c r="I148" t="s">
        <v>19</v>
      </c>
      <c r="J148" s="9">
        <v>0.16500000000000001</v>
      </c>
      <c r="K148">
        <v>0.15</v>
      </c>
      <c r="L148">
        <v>0.115</v>
      </c>
      <c r="M148">
        <v>0.193</v>
      </c>
      <c r="N148">
        <v>0.26200000000000001</v>
      </c>
    </row>
    <row r="149" spans="1:21" x14ac:dyDescent="0.3">
      <c r="B149" t="s">
        <v>20</v>
      </c>
      <c r="C149" s="9">
        <v>0.16900000000000001</v>
      </c>
      <c r="D149">
        <v>0.18099999999999999</v>
      </c>
      <c r="E149">
        <v>0.156</v>
      </c>
      <c r="F149">
        <v>0.19400000000000001</v>
      </c>
      <c r="G149">
        <v>0.26400000000000001</v>
      </c>
      <c r="H149" s="9"/>
      <c r="I149" t="s">
        <v>20</v>
      </c>
      <c r="J149" s="9">
        <v>0.16</v>
      </c>
      <c r="K149">
        <v>0.156</v>
      </c>
      <c r="L149">
        <v>0.13700000000000001</v>
      </c>
      <c r="M149">
        <v>0.2</v>
      </c>
      <c r="N149">
        <v>0.26800000000000002</v>
      </c>
    </row>
    <row r="150" spans="1:21" x14ac:dyDescent="0.3">
      <c r="B150" t="s">
        <v>21</v>
      </c>
      <c r="C150" s="9">
        <v>0.154</v>
      </c>
      <c r="D150">
        <v>0.17100000000000001</v>
      </c>
      <c r="E150">
        <v>0.17799999999999999</v>
      </c>
      <c r="F150">
        <v>0.19600000000000001</v>
      </c>
      <c r="G150">
        <v>0.245</v>
      </c>
      <c r="H150" s="9"/>
      <c r="I150" t="s">
        <v>21</v>
      </c>
      <c r="J150" s="9">
        <v>0.16</v>
      </c>
      <c r="K150">
        <v>0.153</v>
      </c>
      <c r="L150">
        <v>0.156</v>
      </c>
      <c r="M150">
        <v>0.183</v>
      </c>
      <c r="N150">
        <v>0.24399999999999999</v>
      </c>
    </row>
    <row r="151" spans="1:21" x14ac:dyDescent="0.3">
      <c r="B151" t="s">
        <v>22</v>
      </c>
      <c r="C151" s="9">
        <v>0.153</v>
      </c>
      <c r="D151">
        <v>0.157</v>
      </c>
      <c r="E151">
        <v>0.16700000000000001</v>
      </c>
      <c r="F151">
        <v>0.20200000000000001</v>
      </c>
      <c r="G151">
        <v>0.23799999999999999</v>
      </c>
      <c r="H151" s="9"/>
      <c r="I151" t="s">
        <v>22</v>
      </c>
      <c r="J151" s="9">
        <v>0.153</v>
      </c>
      <c r="K151">
        <v>0.17299999999999999</v>
      </c>
      <c r="L151">
        <v>0.154</v>
      </c>
      <c r="M151">
        <v>0.20899999999999999</v>
      </c>
      <c r="N151">
        <v>0.23899999999999999</v>
      </c>
    </row>
    <row r="152" spans="1:21" x14ac:dyDescent="0.3">
      <c r="B152" t="s">
        <v>23</v>
      </c>
      <c r="C152" s="9">
        <v>0.23599999999999999</v>
      </c>
      <c r="D152">
        <v>0.16700000000000001</v>
      </c>
      <c r="E152">
        <v>0.14899999999999999</v>
      </c>
      <c r="F152">
        <v>0.19400000000000001</v>
      </c>
      <c r="G152">
        <v>0.251</v>
      </c>
      <c r="H152" s="9"/>
      <c r="I152" t="s">
        <v>23</v>
      </c>
      <c r="J152" s="9">
        <v>0.13300000000000001</v>
      </c>
      <c r="K152">
        <v>8.4000000000000005E-2</v>
      </c>
      <c r="L152">
        <v>0.113</v>
      </c>
      <c r="M152">
        <v>0.19700000000000001</v>
      </c>
      <c r="N152">
        <v>0.16700000000000001</v>
      </c>
      <c r="P152" s="10"/>
    </row>
    <row r="153" spans="1:21" x14ac:dyDescent="0.3">
      <c r="B153" t="s">
        <v>24</v>
      </c>
      <c r="C153" s="9">
        <v>0.182</v>
      </c>
      <c r="D153">
        <v>0.16800000000000001</v>
      </c>
      <c r="E153">
        <v>0.17699999999999999</v>
      </c>
      <c r="F153">
        <v>0.23</v>
      </c>
      <c r="G153">
        <v>0.27400000000000002</v>
      </c>
      <c r="H153" s="9"/>
      <c r="I153" t="s">
        <v>24</v>
      </c>
      <c r="J153" s="9">
        <v>0.17499999999999999</v>
      </c>
      <c r="K153">
        <v>0.114</v>
      </c>
      <c r="L153">
        <v>0.11600000000000001</v>
      </c>
      <c r="M153">
        <v>0.21</v>
      </c>
      <c r="N153">
        <v>0.16800000000000001</v>
      </c>
      <c r="P153" s="12"/>
    </row>
    <row r="154" spans="1:21" x14ac:dyDescent="0.3">
      <c r="B154" t="s">
        <v>25</v>
      </c>
      <c r="C154" s="9">
        <f t="shared" ref="C154:G154" si="102">AVERAGE(C148:C153)</f>
        <v>0.17566666666666667</v>
      </c>
      <c r="D154" s="9">
        <f t="shared" si="102"/>
        <v>0.16800000000000001</v>
      </c>
      <c r="E154" s="9">
        <f t="shared" si="102"/>
        <v>0.16416666666666668</v>
      </c>
      <c r="F154" s="9">
        <f t="shared" si="102"/>
        <v>0.20083333333333331</v>
      </c>
      <c r="G154" s="9">
        <f t="shared" si="102"/>
        <v>0.25750000000000001</v>
      </c>
      <c r="H154" s="9"/>
      <c r="I154" t="s">
        <v>25</v>
      </c>
      <c r="J154" s="9">
        <f>AVERAGE(J148:J153)</f>
        <v>0.15766666666666665</v>
      </c>
      <c r="K154" s="9">
        <f t="shared" ref="K154:N154" si="103">AVERAGE(K148:K153)</f>
        <v>0.13833333333333331</v>
      </c>
      <c r="L154" s="9">
        <f t="shared" si="103"/>
        <v>0.13183333333333333</v>
      </c>
      <c r="M154" s="9">
        <f t="shared" si="103"/>
        <v>0.19866666666666666</v>
      </c>
      <c r="N154" s="9">
        <f t="shared" si="103"/>
        <v>0.22466666666666665</v>
      </c>
      <c r="P154" s="9"/>
      <c r="Q154" s="9"/>
      <c r="R154" s="9"/>
      <c r="S154" s="9"/>
      <c r="T154" s="9"/>
      <c r="U154" s="9"/>
    </row>
    <row r="156" spans="1:21" ht="15.6" x14ac:dyDescent="0.35">
      <c r="A156">
        <v>2</v>
      </c>
      <c r="B156" s="6" t="s">
        <v>26</v>
      </c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</row>
    <row r="157" spans="1:21" x14ac:dyDescent="0.3">
      <c r="B157" t="s">
        <v>18</v>
      </c>
      <c r="C157">
        <v>0</v>
      </c>
      <c r="D157">
        <v>20</v>
      </c>
      <c r="E157">
        <v>100</v>
      </c>
      <c r="F157">
        <v>500</v>
      </c>
      <c r="G157">
        <v>1000</v>
      </c>
      <c r="I157" t="s">
        <v>18</v>
      </c>
      <c r="J157">
        <v>0</v>
      </c>
      <c r="K157">
        <v>20</v>
      </c>
      <c r="L157">
        <v>100</v>
      </c>
      <c r="M157">
        <v>500</v>
      </c>
      <c r="N157">
        <v>1000</v>
      </c>
    </row>
    <row r="158" spans="1:21" x14ac:dyDescent="0.3">
      <c r="B158" s="2">
        <v>1</v>
      </c>
      <c r="C158" s="9">
        <f>AVERAGE(C148,C149)/0.95</f>
        <v>0.17315789473684212</v>
      </c>
      <c r="D158" s="9">
        <f t="shared" ref="D158:G158" si="104">AVERAGE(D148,D149)/0.95</f>
        <v>0.18157894736842103</v>
      </c>
      <c r="E158" s="9">
        <f t="shared" si="104"/>
        <v>0.16526315789473686</v>
      </c>
      <c r="F158" s="9">
        <f t="shared" si="104"/>
        <v>0.20157894736842105</v>
      </c>
      <c r="G158" s="9">
        <f t="shared" si="104"/>
        <v>0.28263157894736846</v>
      </c>
      <c r="H158" s="9"/>
      <c r="I158" s="2">
        <v>1</v>
      </c>
      <c r="J158" s="9">
        <f>AVERAGE(J148,J149)/0.95</f>
        <v>0.17105263157894737</v>
      </c>
      <c r="K158" s="9">
        <f t="shared" ref="K158:N158" si="105">AVERAGE(K148,K149)/0.95</f>
        <v>0.16105263157894736</v>
      </c>
      <c r="L158" s="9">
        <f t="shared" si="105"/>
        <v>0.13263157894736843</v>
      </c>
      <c r="M158" s="9">
        <f t="shared" si="105"/>
        <v>0.20684210526315791</v>
      </c>
      <c r="N158" s="9">
        <f t="shared" si="105"/>
        <v>0.27894736842105267</v>
      </c>
    </row>
    <row r="159" spans="1:21" x14ac:dyDescent="0.3">
      <c r="B159" s="2">
        <v>2</v>
      </c>
      <c r="C159" s="9">
        <f>AVERAGE(C150,C151)/0.95</f>
        <v>0.16157894736842104</v>
      </c>
      <c r="D159" s="9">
        <f t="shared" ref="D159:G159" si="106">AVERAGE(D150,D151)/0.95</f>
        <v>0.17263157894736844</v>
      </c>
      <c r="E159" s="9">
        <f t="shared" si="106"/>
        <v>0.18157894736842103</v>
      </c>
      <c r="F159" s="9">
        <f t="shared" si="106"/>
        <v>0.20947368421052634</v>
      </c>
      <c r="G159" s="9">
        <f t="shared" si="106"/>
        <v>0.2542105263157895</v>
      </c>
      <c r="H159" s="9"/>
      <c r="I159" s="2">
        <v>2</v>
      </c>
      <c r="J159" s="9">
        <f>AVERAGE(J150,J151)/0.95</f>
        <v>0.16473684210526315</v>
      </c>
      <c r="K159" s="9">
        <f t="shared" ref="K159:N159" si="107">AVERAGE(K150,K151)/0.95</f>
        <v>0.17157894736842103</v>
      </c>
      <c r="L159" s="9">
        <f t="shared" si="107"/>
        <v>0.16315789473684211</v>
      </c>
      <c r="M159" s="9">
        <f t="shared" si="107"/>
        <v>0.20631578947368423</v>
      </c>
      <c r="N159" s="9">
        <f t="shared" si="107"/>
        <v>0.2542105263157895</v>
      </c>
    </row>
    <row r="160" spans="1:21" x14ac:dyDescent="0.3">
      <c r="B160" s="2">
        <v>3</v>
      </c>
      <c r="C160" s="9">
        <f>AVERAGE(C152,C153)/0.95</f>
        <v>0.22</v>
      </c>
      <c r="D160" s="9">
        <f t="shared" ref="D160:G160" si="108">AVERAGE(D152,D153)/0.95</f>
        <v>0.17631578947368423</v>
      </c>
      <c r="E160" s="9">
        <f t="shared" si="108"/>
        <v>0.17157894736842103</v>
      </c>
      <c r="F160" s="9">
        <f t="shared" si="108"/>
        <v>0.22315789473684214</v>
      </c>
      <c r="G160" s="9">
        <f t="shared" si="108"/>
        <v>0.27631578947368424</v>
      </c>
      <c r="H160" s="9"/>
      <c r="I160" s="2">
        <v>3</v>
      </c>
      <c r="J160" s="9">
        <f>AVERAGE(J152,J153)/0.95</f>
        <v>0.16210526315789475</v>
      </c>
      <c r="K160" s="9">
        <f t="shared" ref="K160:N160" si="109">AVERAGE(K152,K153)/0.95</f>
        <v>0.10421052631578949</v>
      </c>
      <c r="L160" s="9">
        <f t="shared" si="109"/>
        <v>0.12052631578947369</v>
      </c>
      <c r="M160" s="9">
        <f t="shared" si="109"/>
        <v>0.21421052631578949</v>
      </c>
      <c r="N160" s="9">
        <f t="shared" si="109"/>
        <v>0.17631578947368423</v>
      </c>
    </row>
    <row r="161" spans="1:36" x14ac:dyDescent="0.3">
      <c r="B161" t="s">
        <v>25</v>
      </c>
      <c r="C161" s="9">
        <f>AVERAGE(C158:C160)</f>
        <v>0.18491228070175439</v>
      </c>
      <c r="D161" s="9">
        <f t="shared" ref="D161:G161" si="110">AVERAGE(D158:D160)</f>
        <v>0.17684210526315791</v>
      </c>
      <c r="E161" s="9">
        <f t="shared" si="110"/>
        <v>0.17280701754385963</v>
      </c>
      <c r="F161" s="9">
        <f t="shared" si="110"/>
        <v>0.21140350877192984</v>
      </c>
      <c r="G161" s="9">
        <f t="shared" si="110"/>
        <v>0.27105263157894743</v>
      </c>
      <c r="H161" s="9"/>
      <c r="I161" t="s">
        <v>25</v>
      </c>
      <c r="J161" s="9">
        <f>AVERAGE(J158:J160)</f>
        <v>0.16596491228070176</v>
      </c>
      <c r="K161" s="9">
        <f t="shared" ref="K161:N161" si="111">AVERAGE(K158:K160)</f>
        <v>0.14561403508771928</v>
      </c>
      <c r="L161" s="9">
        <f t="shared" si="111"/>
        <v>0.13877192982456141</v>
      </c>
      <c r="M161" s="9">
        <f t="shared" si="111"/>
        <v>0.2091228070175439</v>
      </c>
      <c r="N161" s="9">
        <f t="shared" si="111"/>
        <v>0.23649122807017545</v>
      </c>
    </row>
    <row r="164" spans="1:36" ht="15.6" x14ac:dyDescent="0.35">
      <c r="A164">
        <v>3</v>
      </c>
      <c r="B164" s="6" t="s">
        <v>27</v>
      </c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Q164" s="6" t="s">
        <v>28</v>
      </c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</row>
    <row r="165" spans="1:36" x14ac:dyDescent="0.3">
      <c r="B165" t="s">
        <v>18</v>
      </c>
      <c r="C165">
        <v>0</v>
      </c>
      <c r="D165">
        <v>20</v>
      </c>
      <c r="E165">
        <v>100</v>
      </c>
      <c r="F165">
        <v>500</v>
      </c>
      <c r="G165">
        <v>1000</v>
      </c>
      <c r="I165" t="s">
        <v>18</v>
      </c>
      <c r="J165">
        <v>0</v>
      </c>
      <c r="K165">
        <v>20</v>
      </c>
      <c r="L165">
        <v>100</v>
      </c>
      <c r="M165">
        <v>500</v>
      </c>
      <c r="N165">
        <v>1000</v>
      </c>
      <c r="Q165" t="s">
        <v>29</v>
      </c>
      <c r="R165">
        <v>0</v>
      </c>
      <c r="S165">
        <v>20</v>
      </c>
      <c r="T165">
        <v>100</v>
      </c>
      <c r="U165">
        <v>500</v>
      </c>
      <c r="V165">
        <v>1000</v>
      </c>
      <c r="X165" t="s">
        <v>29</v>
      </c>
      <c r="Y165">
        <v>0</v>
      </c>
      <c r="Z165">
        <v>20</v>
      </c>
      <c r="AA165">
        <v>100</v>
      </c>
      <c r="AB165">
        <v>500</v>
      </c>
      <c r="AC165">
        <v>1000</v>
      </c>
    </row>
    <row r="166" spans="1:36" x14ac:dyDescent="0.3">
      <c r="B166" t="s">
        <v>30</v>
      </c>
      <c r="C166" s="3">
        <f t="shared" ref="C166:G167" si="112">R166*50</f>
        <v>9.8000000000000007</v>
      </c>
      <c r="D166" s="3">
        <f t="shared" si="112"/>
        <v>9.7000000000000011</v>
      </c>
      <c r="E166" s="3">
        <f t="shared" si="112"/>
        <v>9.9</v>
      </c>
      <c r="F166" s="3">
        <f t="shared" si="112"/>
        <v>9.8000000000000007</v>
      </c>
      <c r="G166" s="3">
        <f t="shared" si="112"/>
        <v>10.050000000000001</v>
      </c>
      <c r="H166" s="3"/>
      <c r="I166" t="s">
        <v>31</v>
      </c>
      <c r="J166" s="3">
        <f t="shared" ref="J166:N167" si="113">Y166*50</f>
        <v>9.4</v>
      </c>
      <c r="K166" s="3">
        <f t="shared" si="113"/>
        <v>9.4</v>
      </c>
      <c r="L166" s="3">
        <f t="shared" si="113"/>
        <v>10.299999999999999</v>
      </c>
      <c r="M166" s="3">
        <f t="shared" si="113"/>
        <v>9.75</v>
      </c>
      <c r="N166" s="3">
        <f t="shared" si="113"/>
        <v>9.25</v>
      </c>
      <c r="Q166" t="s">
        <v>30</v>
      </c>
      <c r="R166" s="9">
        <v>0.19600000000000001</v>
      </c>
      <c r="S166" s="9">
        <v>0.19400000000000001</v>
      </c>
      <c r="T166" s="9">
        <v>0.19800000000000001</v>
      </c>
      <c r="U166" s="9">
        <v>0.19600000000000001</v>
      </c>
      <c r="V166" s="9">
        <v>0.20100000000000001</v>
      </c>
      <c r="W166" s="9"/>
      <c r="X166" t="s">
        <v>31</v>
      </c>
      <c r="Y166" s="9">
        <v>0.188</v>
      </c>
      <c r="Z166" s="9">
        <v>0.188</v>
      </c>
      <c r="AA166" s="9">
        <v>0.20599999999999999</v>
      </c>
      <c r="AB166" s="9">
        <v>0.19500000000000001</v>
      </c>
      <c r="AC166" s="9">
        <v>0.185</v>
      </c>
      <c r="AF166" s="13"/>
    </row>
    <row r="167" spans="1:36" x14ac:dyDescent="0.3">
      <c r="B167" t="s">
        <v>32</v>
      </c>
      <c r="C167" s="3">
        <f t="shared" si="112"/>
        <v>9.85</v>
      </c>
      <c r="D167" s="3">
        <f t="shared" si="112"/>
        <v>9.75</v>
      </c>
      <c r="E167" s="3">
        <f t="shared" si="112"/>
        <v>10.299999999999999</v>
      </c>
      <c r="F167" s="3">
        <f t="shared" si="112"/>
        <v>9.7000000000000011</v>
      </c>
      <c r="G167" s="3">
        <f t="shared" si="112"/>
        <v>9.4499999999999993</v>
      </c>
      <c r="H167" s="3"/>
      <c r="I167" t="s">
        <v>33</v>
      </c>
      <c r="J167" s="3">
        <f t="shared" si="113"/>
        <v>9.3000000000000007</v>
      </c>
      <c r="K167" s="3">
        <f t="shared" si="113"/>
        <v>9.5500000000000007</v>
      </c>
      <c r="L167" s="3">
        <f t="shared" si="113"/>
        <v>9.3000000000000007</v>
      </c>
      <c r="M167" s="3">
        <f t="shared" si="113"/>
        <v>9.4</v>
      </c>
      <c r="N167" s="3">
        <f t="shared" si="113"/>
        <v>9.15</v>
      </c>
      <c r="Q167" t="s">
        <v>32</v>
      </c>
      <c r="R167" s="9">
        <v>0.19700000000000001</v>
      </c>
      <c r="S167" s="9">
        <v>0.19500000000000001</v>
      </c>
      <c r="T167" s="9">
        <v>0.20599999999999999</v>
      </c>
      <c r="U167" s="9">
        <v>0.19400000000000001</v>
      </c>
      <c r="V167" s="9">
        <v>0.189</v>
      </c>
      <c r="W167" s="9"/>
      <c r="X167" t="s">
        <v>33</v>
      </c>
      <c r="Y167" s="9">
        <v>0.186</v>
      </c>
      <c r="Z167" s="9">
        <v>0.191</v>
      </c>
      <c r="AA167" s="9">
        <v>0.186</v>
      </c>
      <c r="AB167" s="9">
        <v>0.188</v>
      </c>
      <c r="AC167" s="9">
        <v>0.183</v>
      </c>
      <c r="AF167" s="13"/>
    </row>
    <row r="168" spans="1:36" x14ac:dyDescent="0.3">
      <c r="B168" t="s">
        <v>25</v>
      </c>
      <c r="C168" s="3">
        <f>AVERAGE(C166:C167)</f>
        <v>9.8249999999999993</v>
      </c>
      <c r="D168" s="3">
        <f t="shared" ref="D168:G168" si="114">AVERAGE(D166:D167)</f>
        <v>9.7250000000000014</v>
      </c>
      <c r="E168" s="3">
        <f t="shared" si="114"/>
        <v>10.1</v>
      </c>
      <c r="F168" s="3">
        <f t="shared" si="114"/>
        <v>9.75</v>
      </c>
      <c r="G168" s="3">
        <f t="shared" si="114"/>
        <v>9.75</v>
      </c>
      <c r="H168" s="3"/>
      <c r="I168" t="s">
        <v>25</v>
      </c>
      <c r="J168" s="3">
        <f>AVERAGE(J166:J167)</f>
        <v>9.3500000000000014</v>
      </c>
      <c r="K168" s="3">
        <f t="shared" ref="K168:N168" si="115">AVERAGE(K166:K167)</f>
        <v>9.4750000000000014</v>
      </c>
      <c r="L168" s="3">
        <f t="shared" si="115"/>
        <v>9.8000000000000007</v>
      </c>
      <c r="M168" s="3">
        <f t="shared" si="115"/>
        <v>9.5749999999999993</v>
      </c>
      <c r="N168" s="3">
        <f t="shared" si="115"/>
        <v>9.1999999999999993</v>
      </c>
      <c r="S168" s="9"/>
      <c r="T168" s="9"/>
      <c r="U168" s="9"/>
      <c r="AB168" s="11"/>
      <c r="AC168" s="11"/>
      <c r="AD168" s="11"/>
      <c r="AE168" s="11"/>
      <c r="AF168" s="11"/>
      <c r="AG168" s="11"/>
      <c r="AI168" s="11"/>
      <c r="AJ168" s="11"/>
    </row>
    <row r="169" spans="1:36" x14ac:dyDescent="0.3">
      <c r="AB169" s="11"/>
      <c r="AC169" s="11"/>
      <c r="AD169" s="11"/>
      <c r="AE169" s="11"/>
      <c r="AF169" s="11"/>
      <c r="AG169" s="11"/>
      <c r="AI169" s="11"/>
      <c r="AJ169" s="11"/>
    </row>
    <row r="170" spans="1:36" ht="15.6" x14ac:dyDescent="0.35">
      <c r="A170">
        <v>4</v>
      </c>
      <c r="B170" s="6" t="s">
        <v>45</v>
      </c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</row>
    <row r="171" spans="1:36" x14ac:dyDescent="0.3">
      <c r="B171" t="s">
        <v>18</v>
      </c>
      <c r="C171">
        <v>0</v>
      </c>
      <c r="D171">
        <v>20</v>
      </c>
      <c r="E171">
        <v>100</v>
      </c>
      <c r="F171">
        <v>500</v>
      </c>
      <c r="G171">
        <v>1000</v>
      </c>
      <c r="I171" t="s">
        <v>18</v>
      </c>
      <c r="J171">
        <v>0</v>
      </c>
      <c r="K171">
        <v>20</v>
      </c>
      <c r="L171">
        <v>100</v>
      </c>
      <c r="M171">
        <v>500</v>
      </c>
      <c r="N171">
        <v>1000</v>
      </c>
    </row>
    <row r="172" spans="1:36" x14ac:dyDescent="0.3">
      <c r="B172" s="2">
        <v>1</v>
      </c>
      <c r="C172" s="9">
        <f>C158*10</f>
        <v>1.7315789473684213</v>
      </c>
      <c r="D172" s="9">
        <f t="shared" ref="D172:G174" si="116">D158*10</f>
        <v>1.8157894736842104</v>
      </c>
      <c r="E172" s="9">
        <f t="shared" si="116"/>
        <v>1.6526315789473687</v>
      </c>
      <c r="F172" s="9">
        <f t="shared" si="116"/>
        <v>2.0157894736842104</v>
      </c>
      <c r="G172" s="9">
        <f t="shared" si="116"/>
        <v>2.8263157894736848</v>
      </c>
      <c r="H172" s="9"/>
      <c r="I172" s="2">
        <v>1</v>
      </c>
      <c r="J172" s="9">
        <f>J158*10</f>
        <v>1.7105263157894737</v>
      </c>
      <c r="K172" s="9">
        <f t="shared" ref="K172:N174" si="117">K158*10</f>
        <v>1.6105263157894736</v>
      </c>
      <c r="L172" s="9">
        <f t="shared" si="117"/>
        <v>1.3263157894736843</v>
      </c>
      <c r="M172" s="9">
        <f t="shared" si="117"/>
        <v>2.0684210526315789</v>
      </c>
      <c r="N172" s="9">
        <f t="shared" si="117"/>
        <v>2.7894736842105265</v>
      </c>
    </row>
    <row r="173" spans="1:36" x14ac:dyDescent="0.3">
      <c r="B173" s="2">
        <v>2</v>
      </c>
      <c r="C173" s="9">
        <f>C159*10</f>
        <v>1.6157894736842104</v>
      </c>
      <c r="D173" s="9">
        <f t="shared" si="116"/>
        <v>1.7263157894736845</v>
      </c>
      <c r="E173" s="9">
        <f t="shared" si="116"/>
        <v>1.8157894736842104</v>
      </c>
      <c r="F173" s="9">
        <f t="shared" si="116"/>
        <v>2.0947368421052635</v>
      </c>
      <c r="G173" s="9">
        <f t="shared" si="116"/>
        <v>2.5421052631578949</v>
      </c>
      <c r="H173" s="9"/>
      <c r="I173" s="2">
        <v>2</v>
      </c>
      <c r="J173" s="9">
        <f>J159*10</f>
        <v>1.6473684210526316</v>
      </c>
      <c r="K173" s="9">
        <f t="shared" si="117"/>
        <v>1.7157894736842103</v>
      </c>
      <c r="L173" s="9">
        <f t="shared" si="117"/>
        <v>1.6315789473684212</v>
      </c>
      <c r="M173" s="9">
        <f t="shared" si="117"/>
        <v>2.0631578947368423</v>
      </c>
      <c r="N173" s="9">
        <f t="shared" si="117"/>
        <v>2.5421052631578949</v>
      </c>
    </row>
    <row r="174" spans="1:36" x14ac:dyDescent="0.3">
      <c r="B174" s="2">
        <v>3</v>
      </c>
      <c r="C174" s="9">
        <f>C160*10</f>
        <v>2.2000000000000002</v>
      </c>
      <c r="D174" s="9">
        <f>D160*10</f>
        <v>1.7631578947368423</v>
      </c>
      <c r="E174" s="9">
        <f t="shared" si="116"/>
        <v>1.7157894736842103</v>
      </c>
      <c r="F174" s="9">
        <f t="shared" si="116"/>
        <v>2.2315789473684213</v>
      </c>
      <c r="G174" s="9">
        <f t="shared" si="116"/>
        <v>2.7631578947368425</v>
      </c>
      <c r="H174" s="9"/>
      <c r="I174" s="2">
        <v>3</v>
      </c>
      <c r="J174" s="9">
        <f>J160*10</f>
        <v>1.6210526315789475</v>
      </c>
      <c r="K174" s="9">
        <f t="shared" si="117"/>
        <v>1.0421052631578949</v>
      </c>
      <c r="L174" s="9">
        <f t="shared" si="117"/>
        <v>1.2052631578947368</v>
      </c>
      <c r="M174" s="9">
        <f t="shared" si="117"/>
        <v>2.142105263157895</v>
      </c>
      <c r="N174" s="9">
        <f t="shared" si="117"/>
        <v>1.7631578947368423</v>
      </c>
    </row>
    <row r="175" spans="1:36" x14ac:dyDescent="0.3">
      <c r="B175" t="s">
        <v>25</v>
      </c>
      <c r="C175" s="9">
        <f>AVERAGE(C172:C174)</f>
        <v>1.8491228070175438</v>
      </c>
      <c r="D175" s="9">
        <f t="shared" ref="D175:G175" si="118">AVERAGE(D172:D174)</f>
        <v>1.7684210526315791</v>
      </c>
      <c r="E175" s="9">
        <f t="shared" si="118"/>
        <v>1.7280701754385965</v>
      </c>
      <c r="F175" s="9">
        <f t="shared" si="118"/>
        <v>2.1140350877192984</v>
      </c>
      <c r="G175" s="9">
        <f t="shared" si="118"/>
        <v>2.7105263157894739</v>
      </c>
      <c r="H175" s="9"/>
      <c r="I175" t="s">
        <v>25</v>
      </c>
      <c r="J175" s="9">
        <f>AVERAGE(J172:J174)</f>
        <v>1.6596491228070178</v>
      </c>
      <c r="K175" s="9">
        <f t="shared" ref="K175:N175" si="119">AVERAGE(K172:K174)</f>
        <v>1.4561403508771928</v>
      </c>
      <c r="L175" s="9">
        <f t="shared" si="119"/>
        <v>1.3877192982456144</v>
      </c>
      <c r="M175" s="9">
        <f t="shared" si="119"/>
        <v>2.0912280701754384</v>
      </c>
      <c r="N175" s="9">
        <f t="shared" si="119"/>
        <v>2.3649122807017546</v>
      </c>
    </row>
    <row r="177" spans="1:15" x14ac:dyDescent="0.3">
      <c r="A177">
        <v>5</v>
      </c>
      <c r="B177" s="7" t="s">
        <v>34</v>
      </c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</row>
    <row r="178" spans="1:15" x14ac:dyDescent="0.3">
      <c r="B178" t="s">
        <v>18</v>
      </c>
      <c r="C178">
        <v>0</v>
      </c>
      <c r="D178">
        <v>20</v>
      </c>
      <c r="E178">
        <v>100</v>
      </c>
      <c r="F178">
        <v>500</v>
      </c>
      <c r="G178">
        <v>1000</v>
      </c>
      <c r="I178" t="s">
        <v>18</v>
      </c>
      <c r="J178">
        <v>0</v>
      </c>
      <c r="K178">
        <v>20</v>
      </c>
      <c r="L178">
        <v>100</v>
      </c>
      <c r="M178">
        <v>500</v>
      </c>
      <c r="N178">
        <v>1000</v>
      </c>
    </row>
    <row r="179" spans="1:15" x14ac:dyDescent="0.3">
      <c r="B179" s="2">
        <v>1</v>
      </c>
      <c r="C179" s="3">
        <f>(1-(C172/C168))*100</f>
        <v>82.375786795232358</v>
      </c>
      <c r="D179" s="3">
        <f t="shared" ref="D179:F179" si="120">(1-(D172/D168))*100</f>
        <v>81.328642944121228</v>
      </c>
      <c r="E179" s="3">
        <f t="shared" si="120"/>
        <v>83.637311099531004</v>
      </c>
      <c r="F179" s="3">
        <f t="shared" si="120"/>
        <v>79.32523616734143</v>
      </c>
      <c r="G179" s="3">
        <f>(1-(G172/G168))*100</f>
        <v>71.012145748987848</v>
      </c>
      <c r="H179" s="3"/>
      <c r="I179" s="2">
        <v>1</v>
      </c>
      <c r="J179" s="3">
        <f>(1-(J172/J168))*100</f>
        <v>81.70560090064734</v>
      </c>
      <c r="K179" s="3">
        <f t="shared" ref="K179:N179" si="121">(1-(K172/K168))*100</f>
        <v>83.00236078322456</v>
      </c>
      <c r="L179" s="3">
        <f t="shared" si="121"/>
        <v>86.46616541353383</v>
      </c>
      <c r="M179" s="3">
        <f t="shared" si="121"/>
        <v>78.397691356328153</v>
      </c>
      <c r="N179" s="3">
        <f t="shared" si="121"/>
        <v>69.679633867276891</v>
      </c>
    </row>
    <row r="180" spans="1:15" x14ac:dyDescent="0.3">
      <c r="B180" s="2">
        <v>2</v>
      </c>
      <c r="C180" s="3">
        <f>(1-(C173/C168))*100</f>
        <v>83.554305611356639</v>
      </c>
      <c r="D180" s="3">
        <f t="shared" ref="D180:G180" si="122">(1-(D173/D168))*100</f>
        <v>82.248680828034097</v>
      </c>
      <c r="E180" s="3">
        <f t="shared" si="122"/>
        <v>82.021886399166235</v>
      </c>
      <c r="F180" s="3">
        <f t="shared" si="122"/>
        <v>78.515519568151149</v>
      </c>
      <c r="G180" s="3">
        <f t="shared" si="122"/>
        <v>73.927125506072883</v>
      </c>
      <c r="H180" s="3"/>
      <c r="I180" s="2">
        <v>2</v>
      </c>
      <c r="J180" s="3">
        <f>(1-(J173/J168))*100</f>
        <v>82.381086405854205</v>
      </c>
      <c r="K180" s="3">
        <f t="shared" ref="K180:N180" si="123">(1-(K173/K168))*100</f>
        <v>81.891403971670613</v>
      </c>
      <c r="L180" s="3">
        <f t="shared" si="123"/>
        <v>83.351235230934478</v>
      </c>
      <c r="M180" s="3">
        <f t="shared" si="123"/>
        <v>78.452659062800606</v>
      </c>
      <c r="N180" s="3">
        <f t="shared" si="123"/>
        <v>72.368421052631575</v>
      </c>
      <c r="O180" s="3"/>
    </row>
    <row r="181" spans="1:15" x14ac:dyDescent="0.3">
      <c r="B181" s="2">
        <v>3</v>
      </c>
      <c r="C181" s="3">
        <f>(1-(C174/C168))*100</f>
        <v>77.608142493638681</v>
      </c>
      <c r="D181" s="3">
        <f t="shared" ref="D181:G181" si="124">(1-(D174/D168))*100</f>
        <v>81.869841699364088</v>
      </c>
      <c r="E181" s="3">
        <f t="shared" si="124"/>
        <v>83.011985409067222</v>
      </c>
      <c r="F181" s="3">
        <f t="shared" si="124"/>
        <v>77.112010796221313</v>
      </c>
      <c r="G181" s="3">
        <f t="shared" si="124"/>
        <v>71.659919028340084</v>
      </c>
      <c r="H181" s="3"/>
      <c r="I181" s="2">
        <v>3</v>
      </c>
      <c r="J181" s="3">
        <f>(1-(J174/J168))*100</f>
        <v>82.662538699690401</v>
      </c>
      <c r="K181" s="3">
        <f t="shared" ref="K181:N181" si="125">(1-(K174/K168))*100</f>
        <v>89.001527565615888</v>
      </c>
      <c r="L181" s="3">
        <f t="shared" si="125"/>
        <v>87.701396348012892</v>
      </c>
      <c r="M181" s="3">
        <f t="shared" si="125"/>
        <v>77.62814346571389</v>
      </c>
      <c r="N181" s="3">
        <f t="shared" si="125"/>
        <v>80.835240274599542</v>
      </c>
      <c r="O181" s="3"/>
    </row>
    <row r="182" spans="1:15" x14ac:dyDescent="0.3">
      <c r="B182" t="s">
        <v>25</v>
      </c>
      <c r="C182" s="20">
        <f>AVERAGE(C179:C181)</f>
        <v>81.179411633409231</v>
      </c>
      <c r="D182" s="20">
        <f t="shared" ref="D182:G182" si="126">AVERAGE(D179:D181)</f>
        <v>81.815721823839809</v>
      </c>
      <c r="E182" s="20">
        <f t="shared" si="126"/>
        <v>82.890394302588149</v>
      </c>
      <c r="F182" s="20">
        <f t="shared" si="126"/>
        <v>78.31758884390463</v>
      </c>
      <c r="G182" s="20">
        <f t="shared" si="126"/>
        <v>72.199730094466943</v>
      </c>
      <c r="H182" s="3"/>
      <c r="I182" t="s">
        <v>25</v>
      </c>
      <c r="J182" s="20">
        <f>(1-(J175/J168))*100</f>
        <v>82.249742002063982</v>
      </c>
      <c r="K182" s="20">
        <f t="shared" ref="K182:N182" si="127">(1-(K175/K168))*100</f>
        <v>84.631764106837011</v>
      </c>
      <c r="L182" s="20">
        <f t="shared" si="127"/>
        <v>85.839598997493738</v>
      </c>
      <c r="M182" s="20">
        <f t="shared" si="127"/>
        <v>78.159497961614221</v>
      </c>
      <c r="N182" s="20">
        <f t="shared" si="127"/>
        <v>74.294431731502669</v>
      </c>
      <c r="O182" s="3"/>
    </row>
    <row r="184" spans="1:15" x14ac:dyDescent="0.3">
      <c r="B184" t="s">
        <v>25</v>
      </c>
      <c r="C184" s="23">
        <f>AVERAGE(C182,J182)</f>
        <v>81.714576817736599</v>
      </c>
      <c r="D184" s="23">
        <f>AVERAGE(D182,K182)</f>
        <v>83.223742965338403</v>
      </c>
      <c r="E184" s="23">
        <f t="shared" ref="E184:G184" si="128">AVERAGE(E182,L182)</f>
        <v>84.36499665004095</v>
      </c>
      <c r="F184" s="23">
        <f t="shared" si="128"/>
        <v>78.238543402759433</v>
      </c>
      <c r="G184" s="23">
        <f t="shared" si="128"/>
        <v>73.247080912984813</v>
      </c>
    </row>
    <row r="185" spans="1:15" x14ac:dyDescent="0.3">
      <c r="B185" s="14" t="s">
        <v>35</v>
      </c>
      <c r="C185" s="4">
        <f>_xlfn.STDEV.S(C182,J182)</f>
        <v>0.75683786178567203</v>
      </c>
      <c r="D185" s="4">
        <f t="shared" ref="D185:G185" si="129">_xlfn.STDEV.S(D182,K182)</f>
        <v>1.9912425944153682</v>
      </c>
      <c r="E185" s="4">
        <f t="shared" si="129"/>
        <v>2.0854026388749447</v>
      </c>
      <c r="F185" s="4">
        <f t="shared" si="129"/>
        <v>0.11178713491131265</v>
      </c>
      <c r="G185" s="4">
        <f t="shared" si="129"/>
        <v>1.4811777321105239</v>
      </c>
    </row>
    <row r="188" spans="1:15" ht="18" thickBot="1" x14ac:dyDescent="0.4">
      <c r="B188" s="5" t="s">
        <v>40</v>
      </c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</row>
    <row r="189" spans="1:15" ht="16.2" thickTop="1" x14ac:dyDescent="0.35">
      <c r="A189">
        <v>1</v>
      </c>
      <c r="B189" s="6" t="s">
        <v>17</v>
      </c>
      <c r="C189" s="7"/>
      <c r="D189" s="7"/>
      <c r="E189" s="7"/>
      <c r="F189" s="7"/>
      <c r="G189" s="7"/>
      <c r="H189" s="7"/>
      <c r="I189" s="8"/>
      <c r="J189" s="7"/>
      <c r="K189" s="7"/>
      <c r="L189" s="7"/>
      <c r="M189" s="7"/>
      <c r="N189" s="7"/>
    </row>
    <row r="190" spans="1:15" x14ac:dyDescent="0.3">
      <c r="B190" t="s">
        <v>18</v>
      </c>
      <c r="C190">
        <v>0</v>
      </c>
      <c r="D190">
        <v>20</v>
      </c>
      <c r="E190">
        <v>100</v>
      </c>
      <c r="F190">
        <v>500</v>
      </c>
      <c r="G190">
        <v>1000</v>
      </c>
      <c r="I190" t="s">
        <v>18</v>
      </c>
      <c r="J190">
        <v>0</v>
      </c>
      <c r="K190">
        <v>20</v>
      </c>
      <c r="L190">
        <v>100</v>
      </c>
      <c r="M190">
        <v>500</v>
      </c>
      <c r="N190">
        <v>1000</v>
      </c>
    </row>
    <row r="191" spans="1:15" x14ac:dyDescent="0.3">
      <c r="B191" t="s">
        <v>19</v>
      </c>
      <c r="C191" s="9">
        <v>0.11</v>
      </c>
      <c r="D191">
        <v>0.13600000000000001</v>
      </c>
      <c r="E191">
        <v>8.1000000000000003E-2</v>
      </c>
      <c r="F191">
        <v>0.17199999999999999</v>
      </c>
      <c r="G191">
        <v>0.222</v>
      </c>
      <c r="H191" s="9"/>
      <c r="I191" t="s">
        <v>19</v>
      </c>
      <c r="J191" s="9">
        <v>0.20599999999999999</v>
      </c>
      <c r="K191">
        <v>0.15</v>
      </c>
      <c r="L191">
        <v>0.112</v>
      </c>
      <c r="M191">
        <v>0.11600000000000001</v>
      </c>
      <c r="N191">
        <v>0.13900000000000001</v>
      </c>
    </row>
    <row r="192" spans="1:15" x14ac:dyDescent="0.3">
      <c r="B192" t="s">
        <v>20</v>
      </c>
      <c r="C192" s="9">
        <v>0.123</v>
      </c>
      <c r="D192">
        <v>0.13700000000000001</v>
      </c>
      <c r="E192">
        <v>9.9000000000000005E-2</v>
      </c>
      <c r="F192">
        <v>0.17799999999999999</v>
      </c>
      <c r="G192">
        <v>0.23200000000000001</v>
      </c>
      <c r="H192" s="9"/>
      <c r="I192" t="s">
        <v>20</v>
      </c>
      <c r="J192" s="9">
        <v>0.17899999999999999</v>
      </c>
      <c r="K192">
        <v>0.17399999999999999</v>
      </c>
      <c r="L192">
        <v>0.113</v>
      </c>
      <c r="M192">
        <v>0.11799999999999999</v>
      </c>
      <c r="N192">
        <v>0.17399999999999999</v>
      </c>
    </row>
    <row r="193" spans="1:29" x14ac:dyDescent="0.3">
      <c r="B193" t="s">
        <v>21</v>
      </c>
      <c r="C193" s="9">
        <v>0.14299999999999999</v>
      </c>
      <c r="D193">
        <v>0.10199999999999999</v>
      </c>
      <c r="E193">
        <v>8.3000000000000004E-2</v>
      </c>
      <c r="F193">
        <v>0.22600000000000001</v>
      </c>
      <c r="G193">
        <v>0.10299999999999999</v>
      </c>
      <c r="H193" s="9"/>
      <c r="I193" t="s">
        <v>21</v>
      </c>
      <c r="J193" s="9">
        <v>0.11</v>
      </c>
      <c r="K193">
        <v>0.113</v>
      </c>
      <c r="L193">
        <v>0.13</v>
      </c>
      <c r="M193">
        <v>0.20699999999999999</v>
      </c>
      <c r="N193">
        <v>0.13400000000000001</v>
      </c>
    </row>
    <row r="194" spans="1:29" x14ac:dyDescent="0.3">
      <c r="B194" t="s">
        <v>22</v>
      </c>
      <c r="C194" s="9">
        <v>0.111</v>
      </c>
      <c r="D194">
        <v>8.3000000000000004E-2</v>
      </c>
      <c r="E194">
        <v>9.8000000000000004E-2</v>
      </c>
      <c r="F194">
        <v>0.19600000000000001</v>
      </c>
      <c r="G194">
        <v>0.107</v>
      </c>
      <c r="H194" s="9"/>
      <c r="I194" t="s">
        <v>22</v>
      </c>
      <c r="J194" s="9">
        <v>0.125</v>
      </c>
      <c r="K194">
        <v>0.155</v>
      </c>
      <c r="L194">
        <v>0.124</v>
      </c>
      <c r="M194">
        <v>0.20899999999999999</v>
      </c>
      <c r="N194">
        <v>0.115</v>
      </c>
    </row>
    <row r="195" spans="1:29" x14ac:dyDescent="0.3">
      <c r="B195" t="s">
        <v>23</v>
      </c>
      <c r="C195" s="9">
        <v>0.14000000000000001</v>
      </c>
      <c r="D195">
        <v>0.10299999999999999</v>
      </c>
      <c r="E195">
        <v>9.7000000000000003E-2</v>
      </c>
      <c r="F195">
        <v>0.112</v>
      </c>
      <c r="G195">
        <v>0.113</v>
      </c>
      <c r="H195" s="9"/>
      <c r="I195" t="s">
        <v>23</v>
      </c>
      <c r="J195" s="9">
        <v>9.5000000000000001E-2</v>
      </c>
      <c r="K195">
        <v>0.124</v>
      </c>
      <c r="L195">
        <v>0.14499999999999999</v>
      </c>
      <c r="M195">
        <v>8.7999999999999995E-2</v>
      </c>
      <c r="N195">
        <v>0.191</v>
      </c>
      <c r="P195" s="10"/>
    </row>
    <row r="196" spans="1:29" x14ac:dyDescent="0.3">
      <c r="B196" t="s">
        <v>24</v>
      </c>
      <c r="C196" s="9">
        <v>0.13300000000000001</v>
      </c>
      <c r="D196">
        <v>0.112</v>
      </c>
      <c r="E196">
        <v>0.11799999999999999</v>
      </c>
      <c r="F196">
        <v>0.111</v>
      </c>
      <c r="G196">
        <v>0.109</v>
      </c>
      <c r="H196" s="9"/>
      <c r="I196" t="s">
        <v>24</v>
      </c>
      <c r="J196" s="9">
        <v>0.111</v>
      </c>
      <c r="K196">
        <v>0.13300000000000001</v>
      </c>
      <c r="L196">
        <v>0.13900000000000001</v>
      </c>
      <c r="M196">
        <v>9.5000000000000001E-2</v>
      </c>
      <c r="N196">
        <v>0.21099999999999999</v>
      </c>
      <c r="P196" s="12"/>
    </row>
    <row r="197" spans="1:29" x14ac:dyDescent="0.3">
      <c r="B197" t="s">
        <v>25</v>
      </c>
      <c r="C197" s="9">
        <f t="shared" ref="C197:G197" si="130">AVERAGE(C191:C196)</f>
        <v>0.12666666666666668</v>
      </c>
      <c r="D197" s="9">
        <f t="shared" si="130"/>
        <v>0.11216666666666668</v>
      </c>
      <c r="E197" s="9">
        <f t="shared" si="130"/>
        <v>9.5999999999999988E-2</v>
      </c>
      <c r="F197" s="9">
        <f t="shared" si="130"/>
        <v>0.16583333333333333</v>
      </c>
      <c r="G197" s="9">
        <f t="shared" si="130"/>
        <v>0.14766666666666667</v>
      </c>
      <c r="H197" s="9"/>
      <c r="I197" t="s">
        <v>25</v>
      </c>
      <c r="J197" s="9">
        <f>AVERAGE(J191:J196)</f>
        <v>0.13766666666666666</v>
      </c>
      <c r="K197" s="9">
        <f t="shared" ref="K197:N197" si="131">AVERAGE(K191:K196)</f>
        <v>0.14149999999999999</v>
      </c>
      <c r="L197" s="9">
        <f t="shared" si="131"/>
        <v>0.12716666666666668</v>
      </c>
      <c r="M197" s="9">
        <f t="shared" si="131"/>
        <v>0.13883333333333331</v>
      </c>
      <c r="N197" s="9">
        <f t="shared" si="131"/>
        <v>0.16066666666666668</v>
      </c>
      <c r="P197" s="9"/>
      <c r="Q197" s="9"/>
      <c r="R197" s="9"/>
      <c r="S197" s="9"/>
      <c r="T197" s="9"/>
      <c r="U197" s="9"/>
    </row>
    <row r="199" spans="1:29" ht="15.6" x14ac:dyDescent="0.35">
      <c r="A199">
        <v>2</v>
      </c>
      <c r="B199" s="6" t="s">
        <v>26</v>
      </c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</row>
    <row r="200" spans="1:29" x14ac:dyDescent="0.3">
      <c r="B200" t="s">
        <v>18</v>
      </c>
      <c r="C200">
        <v>0</v>
      </c>
      <c r="D200">
        <v>20</v>
      </c>
      <c r="E200">
        <v>100</v>
      </c>
      <c r="F200">
        <v>500</v>
      </c>
      <c r="G200">
        <v>1000</v>
      </c>
      <c r="I200" t="s">
        <v>18</v>
      </c>
      <c r="J200">
        <v>0</v>
      </c>
      <c r="K200">
        <v>20</v>
      </c>
      <c r="L200">
        <v>100</v>
      </c>
      <c r="M200">
        <v>500</v>
      </c>
      <c r="N200">
        <v>1000</v>
      </c>
    </row>
    <row r="201" spans="1:29" x14ac:dyDescent="0.3">
      <c r="B201" s="2">
        <v>1</v>
      </c>
      <c r="C201" s="9">
        <f>AVERAGE(C191,C192)/0.95</f>
        <v>0.12263157894736842</v>
      </c>
      <c r="D201" s="9">
        <f t="shared" ref="D201:G201" si="132">AVERAGE(D191,D192)/0.95</f>
        <v>0.1436842105263158</v>
      </c>
      <c r="E201" s="9">
        <f t="shared" si="132"/>
        <v>9.4736842105263161E-2</v>
      </c>
      <c r="F201" s="9">
        <f t="shared" si="132"/>
        <v>0.18421052631578946</v>
      </c>
      <c r="G201" s="9">
        <f t="shared" si="132"/>
        <v>0.23894736842105266</v>
      </c>
      <c r="H201" s="9"/>
      <c r="I201" s="2">
        <v>1</v>
      </c>
      <c r="J201" s="9">
        <f>AVERAGE(J191,J192)/0.95</f>
        <v>0.20263157894736844</v>
      </c>
      <c r="K201" s="9">
        <f t="shared" ref="K201:N201" si="133">AVERAGE(K191,K192)/0.95</f>
        <v>0.17052631578947366</v>
      </c>
      <c r="L201" s="9">
        <f t="shared" si="133"/>
        <v>0.11842105263157895</v>
      </c>
      <c r="M201" s="9">
        <f t="shared" si="133"/>
        <v>0.12315789473684211</v>
      </c>
      <c r="N201" s="9">
        <f t="shared" si="133"/>
        <v>0.16473684210526315</v>
      </c>
    </row>
    <row r="202" spans="1:29" x14ac:dyDescent="0.3">
      <c r="B202" s="2">
        <v>2</v>
      </c>
      <c r="C202" s="9">
        <f>AVERAGE(C193,C194)/0.95</f>
        <v>0.13368421052631579</v>
      </c>
      <c r="D202" s="9">
        <f t="shared" ref="D202:G202" si="134">AVERAGE(D193,D194)/0.95</f>
        <v>9.7368421052631576E-2</v>
      </c>
      <c r="E202" s="9">
        <f t="shared" si="134"/>
        <v>9.5263157894736841E-2</v>
      </c>
      <c r="F202" s="9">
        <f t="shared" si="134"/>
        <v>0.22210526315789478</v>
      </c>
      <c r="G202" s="9">
        <f t="shared" si="134"/>
        <v>0.11052631578947368</v>
      </c>
      <c r="H202" s="9"/>
      <c r="I202" s="2">
        <v>2</v>
      </c>
      <c r="J202" s="9">
        <f>AVERAGE(J193,J194)/0.95</f>
        <v>0.12368421052631579</v>
      </c>
      <c r="K202" s="9">
        <f t="shared" ref="K202:N202" si="135">AVERAGE(K193,K194)/0.95</f>
        <v>0.14105263157894737</v>
      </c>
      <c r="L202" s="9">
        <f t="shared" si="135"/>
        <v>0.13368421052631579</v>
      </c>
      <c r="M202" s="9">
        <f t="shared" si="135"/>
        <v>0.21894736842105264</v>
      </c>
      <c r="N202" s="9">
        <f t="shared" si="135"/>
        <v>0.13105263157894737</v>
      </c>
    </row>
    <row r="203" spans="1:29" x14ac:dyDescent="0.3">
      <c r="B203" s="2">
        <v>3</v>
      </c>
      <c r="C203" s="9">
        <f>AVERAGE(C195,C196)/0.95</f>
        <v>0.1436842105263158</v>
      </c>
      <c r="D203" s="9">
        <f t="shared" ref="D203:G203" si="136">AVERAGE(D195,D196)/0.95</f>
        <v>0.11315789473684211</v>
      </c>
      <c r="E203" s="9">
        <f t="shared" si="136"/>
        <v>0.11315789473684211</v>
      </c>
      <c r="F203" s="9">
        <f t="shared" si="136"/>
        <v>0.11736842105263158</v>
      </c>
      <c r="G203" s="9">
        <f t="shared" si="136"/>
        <v>0.1168421052631579</v>
      </c>
      <c r="H203" s="9"/>
      <c r="I203" s="2">
        <v>3</v>
      </c>
      <c r="J203" s="9">
        <f>AVERAGE(J195,J196)/0.95</f>
        <v>0.10842105263157896</v>
      </c>
      <c r="K203" s="9">
        <f t="shared" ref="K203:N203" si="137">AVERAGE(K195,K196)/0.95</f>
        <v>0.13526315789473686</v>
      </c>
      <c r="L203" s="9">
        <f t="shared" si="137"/>
        <v>0.14947368421052634</v>
      </c>
      <c r="M203" s="9">
        <f t="shared" si="137"/>
        <v>9.6315789473684216E-2</v>
      </c>
      <c r="N203" s="9">
        <f t="shared" si="137"/>
        <v>0.21157894736842109</v>
      </c>
    </row>
    <row r="204" spans="1:29" x14ac:dyDescent="0.3">
      <c r="B204" t="s">
        <v>25</v>
      </c>
      <c r="C204" s="9">
        <f>AVERAGE(C201:C203)</f>
        <v>0.13333333333333333</v>
      </c>
      <c r="D204" s="9">
        <f t="shared" ref="D204:G204" si="138">AVERAGE(D201:D203)</f>
        <v>0.11807017543859649</v>
      </c>
      <c r="E204" s="9">
        <f t="shared" si="138"/>
        <v>0.10105263157894738</v>
      </c>
      <c r="F204" s="9">
        <f t="shared" si="138"/>
        <v>0.17456140350877195</v>
      </c>
      <c r="G204" s="9">
        <f t="shared" si="138"/>
        <v>0.15543859649122807</v>
      </c>
      <c r="H204" s="9"/>
      <c r="I204" t="s">
        <v>25</v>
      </c>
      <c r="J204" s="9">
        <f>AVERAGE(J201:J203)</f>
        <v>0.14491228070175441</v>
      </c>
      <c r="K204" s="9">
        <f t="shared" ref="K204:N204" si="139">AVERAGE(K201:K203)</f>
        <v>0.14894736842105263</v>
      </c>
      <c r="L204" s="9">
        <f t="shared" si="139"/>
        <v>0.13385964912280701</v>
      </c>
      <c r="M204" s="9">
        <f t="shared" si="139"/>
        <v>0.14614035087719299</v>
      </c>
      <c r="N204" s="9">
        <f t="shared" si="139"/>
        <v>0.16912280701754387</v>
      </c>
    </row>
    <row r="207" spans="1:29" ht="15.6" x14ac:dyDescent="0.35">
      <c r="A207">
        <v>3</v>
      </c>
      <c r="B207" s="6" t="s">
        <v>27</v>
      </c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Q207" s="6" t="s">
        <v>28</v>
      </c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</row>
    <row r="208" spans="1:29" x14ac:dyDescent="0.3">
      <c r="B208" t="s">
        <v>18</v>
      </c>
      <c r="C208">
        <v>0</v>
      </c>
      <c r="D208">
        <v>20</v>
      </c>
      <c r="E208">
        <v>100</v>
      </c>
      <c r="F208">
        <v>500</v>
      </c>
      <c r="G208">
        <v>1000</v>
      </c>
      <c r="I208" t="s">
        <v>18</v>
      </c>
      <c r="J208">
        <v>0</v>
      </c>
      <c r="K208">
        <v>20</v>
      </c>
      <c r="L208">
        <v>100</v>
      </c>
      <c r="M208">
        <v>500</v>
      </c>
      <c r="N208">
        <v>1000</v>
      </c>
      <c r="Q208" t="s">
        <v>29</v>
      </c>
      <c r="R208">
        <v>0</v>
      </c>
      <c r="S208">
        <v>20</v>
      </c>
      <c r="T208">
        <v>100</v>
      </c>
      <c r="U208">
        <v>500</v>
      </c>
      <c r="V208">
        <v>1000</v>
      </c>
      <c r="X208" t="s">
        <v>29</v>
      </c>
      <c r="Y208">
        <v>0</v>
      </c>
      <c r="Z208">
        <v>20</v>
      </c>
      <c r="AA208">
        <v>100</v>
      </c>
      <c r="AB208">
        <v>500</v>
      </c>
      <c r="AC208">
        <v>1000</v>
      </c>
    </row>
    <row r="209" spans="1:36" x14ac:dyDescent="0.3">
      <c r="B209" t="s">
        <v>30</v>
      </c>
      <c r="C209" s="3">
        <f t="shared" ref="C209:G210" si="140">R209*50</f>
        <v>11.4</v>
      </c>
      <c r="D209" s="3">
        <f t="shared" si="140"/>
        <v>11</v>
      </c>
      <c r="E209" s="3">
        <f t="shared" si="140"/>
        <v>10.15</v>
      </c>
      <c r="F209" s="3">
        <f t="shared" si="140"/>
        <v>10.299999999999999</v>
      </c>
      <c r="G209" s="3">
        <f t="shared" si="140"/>
        <v>11.5</v>
      </c>
      <c r="H209" s="3"/>
      <c r="I209" t="s">
        <v>31</v>
      </c>
      <c r="J209" s="3">
        <f t="shared" ref="J209:N210" si="141">Y209*50</f>
        <v>10.100000000000001</v>
      </c>
      <c r="K209" s="3">
        <f t="shared" si="141"/>
        <v>10.15</v>
      </c>
      <c r="L209" s="3">
        <f t="shared" si="141"/>
        <v>9.65</v>
      </c>
      <c r="M209" s="3">
        <f t="shared" si="141"/>
        <v>10.8</v>
      </c>
      <c r="N209" s="3">
        <f t="shared" si="141"/>
        <v>10.050000000000001</v>
      </c>
      <c r="Q209" t="s">
        <v>30</v>
      </c>
      <c r="R209" s="9">
        <v>0.22800000000000001</v>
      </c>
      <c r="S209" s="9">
        <v>0.22</v>
      </c>
      <c r="T209" s="9">
        <v>0.20300000000000001</v>
      </c>
      <c r="U209" s="9">
        <v>0.20599999999999999</v>
      </c>
      <c r="V209" s="9">
        <v>0.23</v>
      </c>
      <c r="W209" s="9"/>
      <c r="X209" t="s">
        <v>31</v>
      </c>
      <c r="Y209" s="9">
        <v>0.20200000000000001</v>
      </c>
      <c r="Z209" s="9">
        <v>0.20300000000000001</v>
      </c>
      <c r="AA209" s="9">
        <v>0.193</v>
      </c>
      <c r="AB209" s="9">
        <v>0.216</v>
      </c>
      <c r="AC209" s="9">
        <v>0.20100000000000001</v>
      </c>
      <c r="AF209" s="13"/>
    </row>
    <row r="210" spans="1:36" x14ac:dyDescent="0.3">
      <c r="B210" t="s">
        <v>32</v>
      </c>
      <c r="C210" s="3">
        <f t="shared" si="140"/>
        <v>11.05</v>
      </c>
      <c r="D210" s="3">
        <f t="shared" si="140"/>
        <v>10.85</v>
      </c>
      <c r="E210" s="3">
        <f t="shared" si="140"/>
        <v>10.15</v>
      </c>
      <c r="F210" s="3">
        <f t="shared" si="140"/>
        <v>10.35</v>
      </c>
      <c r="G210" s="3">
        <f t="shared" si="140"/>
        <v>11.65</v>
      </c>
      <c r="H210" s="3"/>
      <c r="I210" t="s">
        <v>33</v>
      </c>
      <c r="J210" s="3">
        <f t="shared" si="141"/>
        <v>11.450000000000001</v>
      </c>
      <c r="K210" s="3">
        <f t="shared" si="141"/>
        <v>10.15</v>
      </c>
      <c r="L210" s="3">
        <f t="shared" si="141"/>
        <v>11.05</v>
      </c>
      <c r="M210" s="3">
        <f t="shared" si="141"/>
        <v>11.5</v>
      </c>
      <c r="N210" s="3">
        <f t="shared" si="141"/>
        <v>10.95</v>
      </c>
      <c r="Q210" t="s">
        <v>32</v>
      </c>
      <c r="R210" s="9">
        <v>0.221</v>
      </c>
      <c r="S210" s="9">
        <v>0.217</v>
      </c>
      <c r="T210" s="9">
        <v>0.20300000000000001</v>
      </c>
      <c r="U210" s="9">
        <v>0.20699999999999999</v>
      </c>
      <c r="V210" s="9">
        <v>0.23300000000000001</v>
      </c>
      <c r="W210" s="9"/>
      <c r="X210" t="s">
        <v>33</v>
      </c>
      <c r="Y210" s="9">
        <v>0.22900000000000001</v>
      </c>
      <c r="Z210" s="9">
        <v>0.20300000000000001</v>
      </c>
      <c r="AA210" s="9">
        <v>0.221</v>
      </c>
      <c r="AB210" s="9">
        <v>0.23</v>
      </c>
      <c r="AC210" s="9">
        <v>0.219</v>
      </c>
      <c r="AF210" s="13"/>
    </row>
    <row r="211" spans="1:36" x14ac:dyDescent="0.3">
      <c r="B211" t="s">
        <v>25</v>
      </c>
      <c r="C211" s="3">
        <f>AVERAGE(C209:C210)</f>
        <v>11.225000000000001</v>
      </c>
      <c r="D211" s="3">
        <f t="shared" ref="D211:G211" si="142">AVERAGE(D209:D210)</f>
        <v>10.925000000000001</v>
      </c>
      <c r="E211" s="3">
        <f t="shared" si="142"/>
        <v>10.15</v>
      </c>
      <c r="F211" s="3">
        <f t="shared" si="142"/>
        <v>10.324999999999999</v>
      </c>
      <c r="G211" s="3">
        <f t="shared" si="142"/>
        <v>11.574999999999999</v>
      </c>
      <c r="H211" s="3"/>
      <c r="I211" t="s">
        <v>25</v>
      </c>
      <c r="J211" s="3">
        <f>AVERAGE(J209:J210)</f>
        <v>10.775000000000002</v>
      </c>
      <c r="K211" s="3">
        <f t="shared" ref="K211:N211" si="143">AVERAGE(K209:K210)</f>
        <v>10.15</v>
      </c>
      <c r="L211" s="3">
        <f t="shared" si="143"/>
        <v>10.350000000000001</v>
      </c>
      <c r="M211" s="3">
        <f t="shared" si="143"/>
        <v>11.15</v>
      </c>
      <c r="N211" s="3">
        <f t="shared" si="143"/>
        <v>10.5</v>
      </c>
      <c r="S211" s="9"/>
      <c r="T211" s="9"/>
      <c r="U211" s="9"/>
      <c r="AB211" s="11"/>
      <c r="AC211" s="11"/>
      <c r="AD211" s="11"/>
      <c r="AE211" s="11"/>
      <c r="AF211" s="11"/>
      <c r="AG211" s="11"/>
      <c r="AI211" s="11"/>
      <c r="AJ211" s="11"/>
    </row>
    <row r="212" spans="1:36" x14ac:dyDescent="0.3">
      <c r="AB212" s="11"/>
      <c r="AC212" s="11"/>
      <c r="AD212" s="11"/>
      <c r="AE212" s="11"/>
      <c r="AF212" s="11"/>
      <c r="AG212" s="11"/>
      <c r="AI212" s="11"/>
      <c r="AJ212" s="11"/>
    </row>
    <row r="213" spans="1:36" ht="15.6" x14ac:dyDescent="0.35">
      <c r="A213">
        <v>4</v>
      </c>
      <c r="B213" s="6" t="s">
        <v>44</v>
      </c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</row>
    <row r="214" spans="1:36" x14ac:dyDescent="0.3">
      <c r="B214" t="s">
        <v>18</v>
      </c>
      <c r="C214">
        <v>0</v>
      </c>
      <c r="D214">
        <v>20</v>
      </c>
      <c r="E214">
        <v>100</v>
      </c>
      <c r="F214">
        <v>500</v>
      </c>
      <c r="G214">
        <v>1000</v>
      </c>
      <c r="I214" t="s">
        <v>18</v>
      </c>
      <c r="J214">
        <v>0</v>
      </c>
      <c r="K214">
        <v>20</v>
      </c>
      <c r="L214">
        <v>100</v>
      </c>
      <c r="M214">
        <v>500</v>
      </c>
      <c r="N214">
        <v>1000</v>
      </c>
    </row>
    <row r="215" spans="1:36" x14ac:dyDescent="0.3">
      <c r="B215" s="2">
        <v>1</v>
      </c>
      <c r="C215" s="9">
        <f>C201*10</f>
        <v>1.2263157894736842</v>
      </c>
      <c r="D215" s="9">
        <f t="shared" ref="D215:G217" si="144">D201*10</f>
        <v>1.4368421052631581</v>
      </c>
      <c r="E215" s="9">
        <f t="shared" si="144"/>
        <v>0.94736842105263164</v>
      </c>
      <c r="F215" s="9">
        <f t="shared" si="144"/>
        <v>1.8421052631578947</v>
      </c>
      <c r="G215" s="9">
        <f t="shared" si="144"/>
        <v>2.3894736842105266</v>
      </c>
      <c r="H215" s="9"/>
      <c r="I215" s="2">
        <v>1</v>
      </c>
      <c r="J215" s="9">
        <f>J201*10</f>
        <v>2.0263157894736845</v>
      </c>
      <c r="K215" s="9">
        <f t="shared" ref="K215:N217" si="145">K201*10</f>
        <v>1.7052631578947366</v>
      </c>
      <c r="L215" s="9">
        <f t="shared" si="145"/>
        <v>1.1842105263157896</v>
      </c>
      <c r="M215" s="9">
        <f t="shared" si="145"/>
        <v>1.2315789473684211</v>
      </c>
      <c r="N215" s="9">
        <f t="shared" si="145"/>
        <v>1.6473684210526316</v>
      </c>
    </row>
    <row r="216" spans="1:36" x14ac:dyDescent="0.3">
      <c r="B216" s="2">
        <v>2</v>
      </c>
      <c r="C216" s="9">
        <f>C202*10</f>
        <v>1.3368421052631581</v>
      </c>
      <c r="D216" s="9">
        <f t="shared" si="144"/>
        <v>0.97368421052631571</v>
      </c>
      <c r="E216" s="9">
        <f t="shared" si="144"/>
        <v>0.95263157894736838</v>
      </c>
      <c r="F216" s="9">
        <f t="shared" si="144"/>
        <v>2.2210526315789476</v>
      </c>
      <c r="G216" s="9">
        <f t="shared" si="144"/>
        <v>1.1052631578947367</v>
      </c>
      <c r="H216" s="9"/>
      <c r="I216" s="2">
        <v>2</v>
      </c>
      <c r="J216" s="9">
        <f>J202*10</f>
        <v>1.236842105263158</v>
      </c>
      <c r="K216" s="9">
        <f t="shared" si="145"/>
        <v>1.4105263157894736</v>
      </c>
      <c r="L216" s="9">
        <f t="shared" si="145"/>
        <v>1.3368421052631581</v>
      </c>
      <c r="M216" s="9">
        <f t="shared" si="145"/>
        <v>2.1894736842105265</v>
      </c>
      <c r="N216" s="9">
        <f t="shared" si="145"/>
        <v>1.3105263157894735</v>
      </c>
    </row>
    <row r="217" spans="1:36" x14ac:dyDescent="0.3">
      <c r="B217" s="2">
        <v>3</v>
      </c>
      <c r="C217" s="9">
        <f>C203*10</f>
        <v>1.4368421052631581</v>
      </c>
      <c r="D217" s="9">
        <f>D203*10</f>
        <v>1.131578947368421</v>
      </c>
      <c r="E217" s="9">
        <f t="shared" si="144"/>
        <v>1.131578947368421</v>
      </c>
      <c r="F217" s="9">
        <f t="shared" si="144"/>
        <v>1.1736842105263159</v>
      </c>
      <c r="G217" s="9">
        <f t="shared" si="144"/>
        <v>1.168421052631579</v>
      </c>
      <c r="H217" s="9"/>
      <c r="I217" s="2">
        <v>3</v>
      </c>
      <c r="J217" s="9">
        <f>J203*10</f>
        <v>1.0842105263157895</v>
      </c>
      <c r="K217" s="9">
        <f t="shared" si="145"/>
        <v>1.3526315789473686</v>
      </c>
      <c r="L217" s="9">
        <f t="shared" si="145"/>
        <v>1.4947368421052634</v>
      </c>
      <c r="M217" s="9">
        <f t="shared" si="145"/>
        <v>0.96315789473684221</v>
      </c>
      <c r="N217" s="9">
        <f t="shared" si="145"/>
        <v>2.1157894736842109</v>
      </c>
    </row>
    <row r="218" spans="1:36" x14ac:dyDescent="0.3">
      <c r="B218" t="s">
        <v>25</v>
      </c>
      <c r="C218" s="9">
        <f>AVERAGE(C215:C217)</f>
        <v>1.3333333333333333</v>
      </c>
      <c r="D218" s="9">
        <f t="shared" ref="D218:G218" si="146">AVERAGE(D215:D217)</f>
        <v>1.180701754385965</v>
      </c>
      <c r="E218" s="9">
        <f t="shared" si="146"/>
        <v>1.0105263157894735</v>
      </c>
      <c r="F218" s="9">
        <f t="shared" si="146"/>
        <v>1.7456140350877194</v>
      </c>
      <c r="G218" s="9">
        <f t="shared" si="146"/>
        <v>1.5543859649122809</v>
      </c>
      <c r="H218" s="9"/>
      <c r="I218" t="s">
        <v>25</v>
      </c>
      <c r="J218" s="9">
        <f>AVERAGE(J215:J217)</f>
        <v>1.4491228070175441</v>
      </c>
      <c r="K218" s="9">
        <f t="shared" ref="K218:N218" si="147">AVERAGE(K215:K217)</f>
        <v>1.4894736842105265</v>
      </c>
      <c r="L218" s="9">
        <f t="shared" si="147"/>
        <v>1.3385964912280703</v>
      </c>
      <c r="M218" s="9">
        <f t="shared" si="147"/>
        <v>1.4614035087719301</v>
      </c>
      <c r="N218" s="9">
        <f t="shared" si="147"/>
        <v>1.6912280701754387</v>
      </c>
    </row>
    <row r="220" spans="1:36" x14ac:dyDescent="0.3">
      <c r="A220">
        <v>5</v>
      </c>
      <c r="B220" s="7" t="s">
        <v>34</v>
      </c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</row>
    <row r="221" spans="1:36" x14ac:dyDescent="0.3">
      <c r="B221" t="s">
        <v>18</v>
      </c>
      <c r="C221">
        <v>0</v>
      </c>
      <c r="D221">
        <v>20</v>
      </c>
      <c r="E221">
        <v>100</v>
      </c>
      <c r="F221">
        <v>500</v>
      </c>
      <c r="G221">
        <v>1000</v>
      </c>
      <c r="I221" t="s">
        <v>18</v>
      </c>
      <c r="J221">
        <v>0</v>
      </c>
      <c r="K221">
        <v>20</v>
      </c>
      <c r="L221">
        <v>100</v>
      </c>
      <c r="M221">
        <v>500</v>
      </c>
      <c r="N221">
        <v>1000</v>
      </c>
    </row>
    <row r="222" spans="1:36" x14ac:dyDescent="0.3">
      <c r="B222" s="2">
        <v>1</v>
      </c>
      <c r="C222" s="3">
        <f>(1-(C215/C211))*100</f>
        <v>89.075137732973857</v>
      </c>
      <c r="D222" s="3">
        <f t="shared" ref="D222:F222" si="148">(1-(D215/D211))*100</f>
        <v>86.848127182945916</v>
      </c>
      <c r="E222" s="3">
        <f t="shared" si="148"/>
        <v>90.666320974850919</v>
      </c>
      <c r="F222" s="3">
        <f t="shared" si="148"/>
        <v>82.158786797502231</v>
      </c>
      <c r="G222" s="3">
        <f>(1-(G215/G211))*100</f>
        <v>79.356598840513797</v>
      </c>
      <c r="H222" s="3"/>
      <c r="I222" s="2">
        <v>1</v>
      </c>
      <c r="J222" s="3">
        <f>(1-(J215/J211))*100</f>
        <v>81.194285016485537</v>
      </c>
      <c r="K222" s="3">
        <f t="shared" ref="K222:N222" si="149">(1-(K215/K211))*100</f>
        <v>83.199377754731657</v>
      </c>
      <c r="L222" s="3">
        <f t="shared" si="149"/>
        <v>88.558352402745996</v>
      </c>
      <c r="M222" s="3">
        <f t="shared" si="149"/>
        <v>88.954448902525371</v>
      </c>
      <c r="N222" s="3">
        <f t="shared" si="149"/>
        <v>84.310776942355886</v>
      </c>
    </row>
    <row r="223" spans="1:36" x14ac:dyDescent="0.3">
      <c r="B223" s="2">
        <v>2</v>
      </c>
      <c r="C223" s="3">
        <f>(1-(C216/C211))*100</f>
        <v>88.090493494314842</v>
      </c>
      <c r="D223" s="3">
        <f t="shared" ref="D223:G223" si="150">(1-(D216/D211))*100</f>
        <v>91.087558713717925</v>
      </c>
      <c r="E223" s="3">
        <f t="shared" si="150"/>
        <v>90.614467202488981</v>
      </c>
      <c r="F223" s="3">
        <f t="shared" si="150"/>
        <v>78.488594367274118</v>
      </c>
      <c r="G223" s="3">
        <f t="shared" si="150"/>
        <v>90.451290212572459</v>
      </c>
      <c r="H223" s="3"/>
      <c r="I223" s="2">
        <v>2</v>
      </c>
      <c r="J223" s="3">
        <f>(1-(J216/J211))*100</f>
        <v>88.521186958114555</v>
      </c>
      <c r="K223" s="3">
        <f t="shared" ref="K223:N223" si="151">(1-(K216/K211))*100</f>
        <v>86.103189007000253</v>
      </c>
      <c r="L223" s="3">
        <f t="shared" si="151"/>
        <v>87.083651156877707</v>
      </c>
      <c r="M223" s="3">
        <f t="shared" si="151"/>
        <v>80.363464715600657</v>
      </c>
      <c r="N223" s="3">
        <f t="shared" si="151"/>
        <v>87.518796992481214</v>
      </c>
      <c r="O223" s="3"/>
    </row>
    <row r="224" spans="1:36" x14ac:dyDescent="0.3">
      <c r="B224" s="2">
        <v>3</v>
      </c>
      <c r="C224" s="3">
        <f>(1-(C217/C211))*100</f>
        <v>87.199624897432898</v>
      </c>
      <c r="D224" s="3">
        <f t="shared" ref="D224:G224" si="152">(1-(D217/D211))*100</f>
        <v>89.642297964591108</v>
      </c>
      <c r="E224" s="3">
        <f t="shared" si="152"/>
        <v>88.851438942183051</v>
      </c>
      <c r="F224" s="3">
        <f t="shared" si="152"/>
        <v>88.632598445265714</v>
      </c>
      <c r="G224" s="3">
        <f t="shared" si="152"/>
        <v>89.905649653290894</v>
      </c>
      <c r="H224" s="3"/>
      <c r="I224" s="2">
        <v>3</v>
      </c>
      <c r="J224" s="3">
        <f>(1-(J217/J211))*100</f>
        <v>89.937721333496157</v>
      </c>
      <c r="K224" s="3">
        <f t="shared" ref="K224:N224" si="153">(1-(K217/K211))*100</f>
        <v>86.673580502981594</v>
      </c>
      <c r="L224" s="3">
        <f t="shared" si="153"/>
        <v>85.558098143910499</v>
      </c>
      <c r="M224" s="3">
        <f t="shared" si="153"/>
        <v>91.361812603257022</v>
      </c>
      <c r="N224" s="3">
        <f t="shared" si="153"/>
        <v>79.849624060150376</v>
      </c>
      <c r="O224" s="3"/>
    </row>
    <row r="225" spans="1:15" x14ac:dyDescent="0.3">
      <c r="B225" t="s">
        <v>25</v>
      </c>
      <c r="C225" s="20">
        <f>AVERAGE(C222:C224)</f>
        <v>88.12175204157387</v>
      </c>
      <c r="D225" s="20">
        <f t="shared" ref="D225:G225" si="154">AVERAGE(D222:D224)</f>
        <v>89.192661287084988</v>
      </c>
      <c r="E225" s="20">
        <f t="shared" si="154"/>
        <v>90.044075706507655</v>
      </c>
      <c r="F225" s="20">
        <f t="shared" si="154"/>
        <v>83.093326536680692</v>
      </c>
      <c r="G225" s="20">
        <f t="shared" si="154"/>
        <v>86.571179568792388</v>
      </c>
      <c r="H225" s="3"/>
      <c r="I225" t="s">
        <v>25</v>
      </c>
      <c r="J225" s="20">
        <f>(1-(J218/J211))*100</f>
        <v>86.551064436032078</v>
      </c>
      <c r="K225" s="20">
        <f t="shared" ref="K225:N225" si="155">(1-(K218/K211))*100</f>
        <v>85.325382421571177</v>
      </c>
      <c r="L225" s="20">
        <f t="shared" si="155"/>
        <v>87.066700567844734</v>
      </c>
      <c r="M225" s="20">
        <f t="shared" si="155"/>
        <v>86.893242073794354</v>
      </c>
      <c r="N225" s="20">
        <f t="shared" si="155"/>
        <v>83.893065998329149</v>
      </c>
      <c r="O225" s="3"/>
    </row>
    <row r="227" spans="1:15" x14ac:dyDescent="0.3">
      <c r="B227" t="s">
        <v>25</v>
      </c>
      <c r="C227" s="23">
        <f>AVERAGE(C225,J225)</f>
        <v>87.336408238802974</v>
      </c>
      <c r="D227" s="23">
        <f>AVERAGE(D225,K225)</f>
        <v>87.259021854328083</v>
      </c>
      <c r="E227" s="23">
        <f t="shared" ref="E227:G227" si="156">AVERAGE(E225,L225)</f>
        <v>88.555388137176195</v>
      </c>
      <c r="F227" s="23">
        <f t="shared" si="156"/>
        <v>84.993284305237523</v>
      </c>
      <c r="G227" s="23">
        <f t="shared" si="156"/>
        <v>85.232122783560769</v>
      </c>
    </row>
    <row r="228" spans="1:15" x14ac:dyDescent="0.3">
      <c r="B228" s="14" t="s">
        <v>35</v>
      </c>
      <c r="C228" s="4">
        <f>_xlfn.STDEV.S(C225,J225)</f>
        <v>1.1106438570042623</v>
      </c>
      <c r="D228" s="4">
        <f t="shared" ref="D228:G228" si="157">_xlfn.STDEV.S(D225,K225)</f>
        <v>2.7345791105442339</v>
      </c>
      <c r="E228" s="4">
        <f t="shared" si="157"/>
        <v>2.1053221506847888</v>
      </c>
      <c r="F228" s="4">
        <f t="shared" si="157"/>
        <v>2.6869460442291926</v>
      </c>
      <c r="G228" s="4">
        <f t="shared" si="157"/>
        <v>1.8937122664622732</v>
      </c>
    </row>
    <row r="231" spans="1:15" ht="18" thickBot="1" x14ac:dyDescent="0.4">
      <c r="B231" s="5" t="s">
        <v>41</v>
      </c>
      <c r="C231" s="5"/>
      <c r="D231" s="5"/>
      <c r="E231" s="5"/>
      <c r="F231" s="5"/>
      <c r="G231" s="5"/>
      <c r="H231" s="5"/>
    </row>
    <row r="232" spans="1:15" ht="16.2" thickTop="1" x14ac:dyDescent="0.35">
      <c r="A232">
        <v>1</v>
      </c>
      <c r="B232" s="6" t="s">
        <v>17</v>
      </c>
      <c r="C232" s="7"/>
      <c r="D232" s="7"/>
      <c r="E232" s="7"/>
      <c r="F232" s="7"/>
      <c r="G232" s="7"/>
      <c r="H232" s="7"/>
    </row>
    <row r="233" spans="1:15" x14ac:dyDescent="0.3">
      <c r="B233" t="s">
        <v>18</v>
      </c>
      <c r="C233">
        <v>0</v>
      </c>
      <c r="D233">
        <v>500</v>
      </c>
      <c r="F233" t="s">
        <v>18</v>
      </c>
      <c r="G233" t="s">
        <v>11</v>
      </c>
      <c r="H233" t="s">
        <v>12</v>
      </c>
    </row>
    <row r="234" spans="1:15" x14ac:dyDescent="0.3">
      <c r="B234" t="s">
        <v>19</v>
      </c>
      <c r="C234" s="9">
        <v>0.19400000000000001</v>
      </c>
      <c r="D234">
        <v>4.2000000000000003E-2</v>
      </c>
      <c r="E234" s="9"/>
      <c r="F234" t="s">
        <v>19</v>
      </c>
      <c r="G234" s="9">
        <v>2.9000000000000001E-2</v>
      </c>
      <c r="H234">
        <v>3.4000000000000002E-2</v>
      </c>
    </row>
    <row r="235" spans="1:15" x14ac:dyDescent="0.3">
      <c r="B235" t="s">
        <v>20</v>
      </c>
      <c r="C235" s="9">
        <v>0.186</v>
      </c>
      <c r="D235">
        <v>4.9000000000000002E-2</v>
      </c>
      <c r="E235" s="9"/>
      <c r="F235" t="s">
        <v>20</v>
      </c>
      <c r="G235" s="9">
        <v>0.03</v>
      </c>
      <c r="H235">
        <v>4.1000000000000002E-2</v>
      </c>
    </row>
    <row r="236" spans="1:15" x14ac:dyDescent="0.3">
      <c r="B236" t="s">
        <v>21</v>
      </c>
      <c r="C236" s="9">
        <v>2.8000000000000001E-2</v>
      </c>
      <c r="D236">
        <v>6.8000000000000005E-2</v>
      </c>
      <c r="E236" s="9"/>
      <c r="F236" t="s">
        <v>21</v>
      </c>
      <c r="G236" s="9">
        <v>3.2000000000000001E-2</v>
      </c>
      <c r="H236">
        <v>4.5999999999999999E-2</v>
      </c>
    </row>
    <row r="237" spans="1:15" x14ac:dyDescent="0.3">
      <c r="B237" t="s">
        <v>22</v>
      </c>
      <c r="C237" s="9">
        <v>2.9000000000000001E-2</v>
      </c>
      <c r="D237">
        <v>7.0999999999999994E-2</v>
      </c>
      <c r="E237" s="9"/>
      <c r="F237" t="s">
        <v>22</v>
      </c>
      <c r="G237" s="9">
        <v>3.1E-2</v>
      </c>
      <c r="H237">
        <v>4.9000000000000002E-2</v>
      </c>
    </row>
    <row r="238" spans="1:15" x14ac:dyDescent="0.3">
      <c r="B238" t="s">
        <v>23</v>
      </c>
      <c r="C238" s="9">
        <v>5.0999999999999997E-2</v>
      </c>
      <c r="D238">
        <v>7.6999999999999999E-2</v>
      </c>
      <c r="E238" s="9"/>
      <c r="F238" t="s">
        <v>23</v>
      </c>
      <c r="G238" s="9">
        <v>3.3000000000000002E-2</v>
      </c>
      <c r="H238">
        <v>6.4000000000000001E-2</v>
      </c>
      <c r="J238" s="10"/>
    </row>
    <row r="239" spans="1:15" x14ac:dyDescent="0.3">
      <c r="B239" t="s">
        <v>24</v>
      </c>
      <c r="C239" s="9">
        <v>4.3999999999999997E-2</v>
      </c>
      <c r="D239">
        <v>7.2999999999999995E-2</v>
      </c>
      <c r="E239" s="9"/>
      <c r="F239" t="s">
        <v>24</v>
      </c>
      <c r="G239" s="9">
        <v>0.03</v>
      </c>
      <c r="H239">
        <v>6.8000000000000005E-2</v>
      </c>
      <c r="J239" s="12"/>
    </row>
    <row r="240" spans="1:15" x14ac:dyDescent="0.3">
      <c r="B240" t="s">
        <v>25</v>
      </c>
      <c r="C240" s="9">
        <f t="shared" ref="C240:D240" si="158">AVERAGE(C234:C239)</f>
        <v>8.8666666666666671E-2</v>
      </c>
      <c r="D240" s="9">
        <f t="shared" si="158"/>
        <v>6.3333333333333339E-2</v>
      </c>
      <c r="E240" s="9"/>
      <c r="F240" t="s">
        <v>25</v>
      </c>
      <c r="G240" s="9">
        <f>AVERAGE(G234:G239)</f>
        <v>3.0833333333333334E-2</v>
      </c>
      <c r="H240" s="9">
        <f t="shared" ref="H240" si="159">AVERAGE(H234:H239)</f>
        <v>5.0333333333333341E-2</v>
      </c>
      <c r="J240" s="9"/>
      <c r="K240" s="9"/>
      <c r="L240" s="9"/>
      <c r="M240" s="9"/>
      <c r="N240" s="9"/>
      <c r="O240" s="9"/>
    </row>
    <row r="242" spans="1:30" ht="15.6" x14ac:dyDescent="0.35">
      <c r="A242">
        <v>2</v>
      </c>
      <c r="B242" s="6" t="s">
        <v>26</v>
      </c>
      <c r="C242" s="7"/>
      <c r="D242" s="7"/>
      <c r="E242" s="7"/>
      <c r="F242" s="7"/>
      <c r="G242" s="7"/>
      <c r="H242" s="7"/>
    </row>
    <row r="243" spans="1:30" x14ac:dyDescent="0.3">
      <c r="B243" t="s">
        <v>18</v>
      </c>
      <c r="C243" t="s">
        <v>6</v>
      </c>
      <c r="D243" t="s">
        <v>9</v>
      </c>
      <c r="F243" t="s">
        <v>18</v>
      </c>
      <c r="G243" t="s">
        <v>11</v>
      </c>
      <c r="H243" t="s">
        <v>12</v>
      </c>
    </row>
    <row r="244" spans="1:30" x14ac:dyDescent="0.3">
      <c r="B244" s="2">
        <v>1</v>
      </c>
      <c r="C244" s="9">
        <f>AVERAGE(C234,C235)/0.95</f>
        <v>0.2</v>
      </c>
      <c r="D244" s="9">
        <f t="shared" ref="D244" si="160">AVERAGE(D234,D235)/0.95</f>
        <v>4.7894736842105261E-2</v>
      </c>
      <c r="E244" s="9"/>
      <c r="F244" s="2">
        <v>1</v>
      </c>
      <c r="G244" s="9">
        <f>AVERAGE(G234,G235)/0.95</f>
        <v>3.105263157894737E-2</v>
      </c>
      <c r="H244" s="9">
        <f t="shared" ref="H244" si="161">AVERAGE(H234,H235)/0.95</f>
        <v>3.9473684210526321E-2</v>
      </c>
    </row>
    <row r="245" spans="1:30" x14ac:dyDescent="0.3">
      <c r="B245" s="2">
        <v>2</v>
      </c>
      <c r="C245" s="9">
        <f>AVERAGE(C236,C237)/0.95</f>
        <v>3.0000000000000002E-2</v>
      </c>
      <c r="D245" s="9">
        <f t="shared" ref="D245" si="162">AVERAGE(D236,D237)/0.95</f>
        <v>7.3157894736842116E-2</v>
      </c>
      <c r="E245" s="9"/>
      <c r="F245" s="2">
        <v>2</v>
      </c>
      <c r="G245" s="9">
        <f>AVERAGE(G236,G237)/0.95</f>
        <v>3.3157894736842108E-2</v>
      </c>
      <c r="H245" s="9">
        <f t="shared" ref="H245" si="163">AVERAGE(H236,H237)/0.95</f>
        <v>0.05</v>
      </c>
    </row>
    <row r="246" spans="1:30" x14ac:dyDescent="0.3">
      <c r="B246" s="2">
        <v>3</v>
      </c>
      <c r="C246" s="9">
        <f>AVERAGE(C238,C239)/0.95</f>
        <v>0.05</v>
      </c>
      <c r="D246" s="9">
        <f t="shared" ref="D246" si="164">AVERAGE(D238,D239)/0.95</f>
        <v>7.8947368421052627E-2</v>
      </c>
      <c r="E246" s="9"/>
      <c r="F246" s="2">
        <v>3</v>
      </c>
      <c r="G246" s="9">
        <f>AVERAGE(G238,G239)/0.95</f>
        <v>3.3157894736842108E-2</v>
      </c>
      <c r="H246" s="9">
        <f t="shared" ref="H246" si="165">AVERAGE(H238,H239)/0.95</f>
        <v>6.9473684210526326E-2</v>
      </c>
    </row>
    <row r="247" spans="1:30" x14ac:dyDescent="0.3">
      <c r="B247" t="s">
        <v>25</v>
      </c>
      <c r="C247" s="9">
        <f>AVERAGE(C244:C246)</f>
        <v>9.3333333333333338E-2</v>
      </c>
      <c r="D247" s="9">
        <f t="shared" ref="D247" si="166">AVERAGE(D244:D246)</f>
        <v>6.6666666666666666E-2</v>
      </c>
      <c r="E247" s="9"/>
      <c r="F247" t="s">
        <v>25</v>
      </c>
      <c r="G247" s="9">
        <f>AVERAGE(G244:G246)</f>
        <v>3.2456140350877197E-2</v>
      </c>
      <c r="H247" s="9">
        <f t="shared" ref="H247" si="167">AVERAGE(H244:H246)</f>
        <v>5.2982456140350881E-2</v>
      </c>
    </row>
    <row r="250" spans="1:30" ht="15.6" x14ac:dyDescent="0.35">
      <c r="A250">
        <v>3</v>
      </c>
      <c r="B250" s="6" t="s">
        <v>27</v>
      </c>
      <c r="C250" s="7"/>
      <c r="D250" s="7"/>
      <c r="E250" s="7"/>
      <c r="F250" s="7"/>
      <c r="G250" s="7"/>
      <c r="H250" s="7"/>
      <c r="K250" s="6" t="s">
        <v>28</v>
      </c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</row>
    <row r="251" spans="1:30" x14ac:dyDescent="0.3">
      <c r="B251" t="s">
        <v>18</v>
      </c>
      <c r="C251" t="s">
        <v>6</v>
      </c>
      <c r="D251" t="s">
        <v>9</v>
      </c>
      <c r="F251" t="s">
        <v>18</v>
      </c>
      <c r="G251" t="s">
        <v>11</v>
      </c>
      <c r="H251" t="s">
        <v>12</v>
      </c>
      <c r="K251" t="s">
        <v>29</v>
      </c>
      <c r="L251">
        <v>0</v>
      </c>
      <c r="M251">
        <v>500</v>
      </c>
      <c r="O251" t="s">
        <v>29</v>
      </c>
      <c r="P251">
        <v>0</v>
      </c>
      <c r="Q251">
        <v>500</v>
      </c>
    </row>
    <row r="252" spans="1:30" x14ac:dyDescent="0.3">
      <c r="B252" t="s">
        <v>30</v>
      </c>
      <c r="C252" s="3">
        <f>L252*50</f>
        <v>9.5</v>
      </c>
      <c r="D252" s="3">
        <f>M252*50</f>
        <v>8.75</v>
      </c>
      <c r="E252" s="3"/>
      <c r="F252" t="s">
        <v>31</v>
      </c>
      <c r="G252" s="3">
        <f>P252*50</f>
        <v>9.0499999999999989</v>
      </c>
      <c r="H252" s="3">
        <f>Q252*50</f>
        <v>8.3000000000000007</v>
      </c>
      <c r="K252" t="s">
        <v>30</v>
      </c>
      <c r="L252" s="9">
        <v>0.19</v>
      </c>
      <c r="M252" s="9">
        <v>0.17499999999999999</v>
      </c>
      <c r="N252" s="9"/>
      <c r="O252" t="s">
        <v>31</v>
      </c>
      <c r="P252" s="9">
        <v>0.18099999999999999</v>
      </c>
      <c r="Q252" s="9">
        <v>0.16600000000000001</v>
      </c>
      <c r="R252" s="11"/>
      <c r="S252" s="11"/>
      <c r="T252" s="13"/>
      <c r="U252" s="11"/>
    </row>
    <row r="253" spans="1:30" x14ac:dyDescent="0.3">
      <c r="B253" t="s">
        <v>32</v>
      </c>
      <c r="C253" s="3">
        <f>L253*50</f>
        <v>9.6</v>
      </c>
      <c r="D253" s="3">
        <f>M253*50</f>
        <v>8.85</v>
      </c>
      <c r="E253" s="3"/>
      <c r="F253" t="s">
        <v>33</v>
      </c>
      <c r="G253" s="3">
        <f>P253*50</f>
        <v>9.15</v>
      </c>
      <c r="H253" s="3">
        <f>Q253*50</f>
        <v>7.95</v>
      </c>
      <c r="K253" t="s">
        <v>32</v>
      </c>
      <c r="L253" s="9">
        <v>0.192</v>
      </c>
      <c r="M253" s="9">
        <v>0.17699999999999999</v>
      </c>
      <c r="N253" s="9"/>
      <c r="O253" t="s">
        <v>33</v>
      </c>
      <c r="P253" s="9">
        <v>0.183</v>
      </c>
      <c r="Q253" s="9">
        <v>0.159</v>
      </c>
      <c r="R253" s="11"/>
      <c r="S253" s="11"/>
      <c r="T253" s="11"/>
      <c r="U253" s="11"/>
    </row>
    <row r="254" spans="1:30" x14ac:dyDescent="0.3">
      <c r="B254" t="s">
        <v>25</v>
      </c>
      <c r="C254" s="3">
        <f>AVERAGE(C252:C253)</f>
        <v>9.5500000000000007</v>
      </c>
      <c r="D254" s="3">
        <f>AVERAGE(D252:D253)</f>
        <v>8.8000000000000007</v>
      </c>
      <c r="E254" s="3"/>
      <c r="F254" t="s">
        <v>25</v>
      </c>
      <c r="G254" s="3">
        <f>AVERAGE(G252:G253)</f>
        <v>9.1</v>
      </c>
      <c r="H254" s="3">
        <f t="shared" ref="H254" si="168">AVERAGE(H252:H253)</f>
        <v>8.125</v>
      </c>
      <c r="M254" s="9"/>
      <c r="N254" s="9"/>
      <c r="O254" s="9"/>
      <c r="V254" s="11"/>
      <c r="W254" s="11"/>
      <c r="X254" s="11"/>
      <c r="Y254" s="11"/>
      <c r="Z254" s="11"/>
      <c r="AA254" s="11"/>
      <c r="AC254" s="11"/>
      <c r="AD254" s="11"/>
    </row>
    <row r="255" spans="1:30" x14ac:dyDescent="0.3">
      <c r="V255" s="11"/>
      <c r="W255" s="11"/>
      <c r="X255" s="11"/>
      <c r="Y255" s="11"/>
      <c r="Z255" s="11"/>
      <c r="AA255" s="11"/>
      <c r="AC255" s="11"/>
      <c r="AD255" s="11"/>
    </row>
    <row r="256" spans="1:30" ht="15.6" x14ac:dyDescent="0.35">
      <c r="A256">
        <v>4</v>
      </c>
      <c r="B256" s="6" t="s">
        <v>45</v>
      </c>
      <c r="C256" s="7"/>
      <c r="D256" s="7"/>
      <c r="E256" s="7"/>
      <c r="F256" s="7"/>
      <c r="G256" s="7"/>
      <c r="H256" s="7"/>
    </row>
    <row r="257" spans="1:9" x14ac:dyDescent="0.3">
      <c r="B257" t="s">
        <v>18</v>
      </c>
      <c r="C257" t="s">
        <v>6</v>
      </c>
      <c r="D257" t="s">
        <v>9</v>
      </c>
      <c r="F257" t="s">
        <v>18</v>
      </c>
      <c r="G257" t="s">
        <v>11</v>
      </c>
      <c r="H257" t="s">
        <v>12</v>
      </c>
    </row>
    <row r="258" spans="1:9" x14ac:dyDescent="0.3">
      <c r="B258" s="2">
        <v>1</v>
      </c>
      <c r="C258" s="9">
        <f>C244*10</f>
        <v>2</v>
      </c>
      <c r="D258" s="9">
        <f t="shared" ref="D258:D260" si="169">D244*10</f>
        <v>0.47894736842105262</v>
      </c>
      <c r="E258" s="9"/>
      <c r="F258" s="2">
        <v>1</v>
      </c>
      <c r="G258" s="9">
        <f>G244*10</f>
        <v>0.31052631578947371</v>
      </c>
      <c r="H258" s="9">
        <f t="shared" ref="H258:H260" si="170">H244*10</f>
        <v>0.39473684210526322</v>
      </c>
    </row>
    <row r="259" spans="1:9" x14ac:dyDescent="0.3">
      <c r="B259" s="2">
        <v>2</v>
      </c>
      <c r="C259" s="9">
        <f>C245*10</f>
        <v>0.30000000000000004</v>
      </c>
      <c r="D259" s="9">
        <f t="shared" si="169"/>
        <v>0.73157894736842111</v>
      </c>
      <c r="E259" s="9"/>
      <c r="F259" s="2">
        <v>2</v>
      </c>
      <c r="G259" s="9">
        <f>G245*10</f>
        <v>0.33157894736842108</v>
      </c>
      <c r="H259" s="9">
        <f t="shared" si="170"/>
        <v>0.5</v>
      </c>
    </row>
    <row r="260" spans="1:9" x14ac:dyDescent="0.3">
      <c r="B260" s="2">
        <v>3</v>
      </c>
      <c r="C260" s="9">
        <f>C246*10</f>
        <v>0.5</v>
      </c>
      <c r="D260" s="9">
        <f t="shared" si="169"/>
        <v>0.78947368421052633</v>
      </c>
      <c r="E260" s="9"/>
      <c r="F260" s="2">
        <v>3</v>
      </c>
      <c r="G260" s="9">
        <f>G246*10</f>
        <v>0.33157894736842108</v>
      </c>
      <c r="H260" s="9">
        <f t="shared" si="170"/>
        <v>0.69473684210526332</v>
      </c>
    </row>
    <row r="261" spans="1:9" x14ac:dyDescent="0.3">
      <c r="B261" t="s">
        <v>25</v>
      </c>
      <c r="C261" s="9">
        <f>AVERAGE(C258:C260)</f>
        <v>0.93333333333333324</v>
      </c>
      <c r="D261" s="9">
        <f t="shared" ref="D261" si="171">AVERAGE(D258:D260)</f>
        <v>0.66666666666666663</v>
      </c>
      <c r="E261" s="9"/>
      <c r="F261" t="s">
        <v>25</v>
      </c>
      <c r="G261" s="9">
        <f>AVERAGE(G258:G260)</f>
        <v>0.32456140350877194</v>
      </c>
      <c r="H261" s="9">
        <f t="shared" ref="H261" si="172">AVERAGE(H258:H260)</f>
        <v>0.52982456140350886</v>
      </c>
    </row>
    <row r="263" spans="1:9" x14ac:dyDescent="0.3">
      <c r="A263">
        <v>5</v>
      </c>
      <c r="B263" s="7" t="s">
        <v>34</v>
      </c>
      <c r="C263" s="7"/>
      <c r="D263" s="7"/>
      <c r="E263" s="7"/>
      <c r="F263" s="7"/>
      <c r="G263" s="7"/>
      <c r="H263" s="7"/>
    </row>
    <row r="264" spans="1:9" x14ac:dyDescent="0.3">
      <c r="B264" t="s">
        <v>18</v>
      </c>
      <c r="C264" t="s">
        <v>6</v>
      </c>
      <c r="D264" t="s">
        <v>9</v>
      </c>
      <c r="F264" t="s">
        <v>18</v>
      </c>
      <c r="G264" t="s">
        <v>11</v>
      </c>
      <c r="H264" t="s">
        <v>12</v>
      </c>
    </row>
    <row r="265" spans="1:9" x14ac:dyDescent="0.3">
      <c r="B265" s="2">
        <v>1</v>
      </c>
      <c r="C265" s="3">
        <f>(1-(C258/C254))*100</f>
        <v>79.057591623036643</v>
      </c>
      <c r="D265" s="3">
        <f t="shared" ref="D265" si="173">(1-(D258/D254))*100</f>
        <v>94.557416267942585</v>
      </c>
      <c r="E265" s="3"/>
      <c r="F265" s="2">
        <v>1</v>
      </c>
      <c r="G265" s="3">
        <f>(1-(G258/G254))*100</f>
        <v>96.587622903412367</v>
      </c>
      <c r="H265" s="3">
        <f t="shared" ref="H265" si="174">(1-(H258/H254))*100</f>
        <v>95.141700404858298</v>
      </c>
    </row>
    <row r="266" spans="1:9" x14ac:dyDescent="0.3">
      <c r="B266" s="2">
        <v>2</v>
      </c>
      <c r="C266" s="3">
        <f>(1-(C259/C254))*100</f>
        <v>96.858638743455501</v>
      </c>
      <c r="D266" s="3">
        <f t="shared" ref="D266" si="175">(1-(D259/D254))*100</f>
        <v>91.686602870813388</v>
      </c>
      <c r="E266" s="3"/>
      <c r="F266" s="2">
        <v>2</v>
      </c>
      <c r="G266" s="3">
        <f>(1-(G259/G254))*100</f>
        <v>96.356275303643727</v>
      </c>
      <c r="H266" s="3">
        <f t="shared" ref="H266" si="176">(1-(H259/H254))*100</f>
        <v>93.84615384615384</v>
      </c>
      <c r="I266" s="3"/>
    </row>
    <row r="267" spans="1:9" x14ac:dyDescent="0.3">
      <c r="B267" s="2">
        <v>3</v>
      </c>
      <c r="C267" s="3">
        <f>(1-(C260/C254))*100</f>
        <v>94.764397905759168</v>
      </c>
      <c r="D267" s="3">
        <f t="shared" ref="D267" si="177">(1-(D260/D254))*100</f>
        <v>91.028708133971293</v>
      </c>
      <c r="E267" s="3"/>
      <c r="F267" s="2">
        <v>3</v>
      </c>
      <c r="G267" s="3">
        <f>(1-(G260/G254))*100</f>
        <v>96.356275303643727</v>
      </c>
      <c r="H267" s="3">
        <f t="shared" ref="H267" si="178">(1-(H260/H254))*100</f>
        <v>91.449392712550605</v>
      </c>
      <c r="I267" s="3"/>
    </row>
    <row r="268" spans="1:9" x14ac:dyDescent="0.3">
      <c r="B268" t="s">
        <v>25</v>
      </c>
      <c r="C268" s="20">
        <f>AVERAGE(C265:C267)</f>
        <v>90.226876090750423</v>
      </c>
      <c r="D268" s="20">
        <f t="shared" ref="D268" si="179">AVERAGE(D265:D267)</f>
        <v>92.424242424242422</v>
      </c>
      <c r="E268" s="3"/>
      <c r="F268" t="s">
        <v>25</v>
      </c>
      <c r="G268" s="20">
        <f>(1-(G261/G254))*100</f>
        <v>96.433391170233278</v>
      </c>
      <c r="H268" s="20">
        <f t="shared" ref="H268" si="180">(1-(H261/H254))*100</f>
        <v>93.479082321187576</v>
      </c>
      <c r="I268" s="3"/>
    </row>
    <row r="270" spans="1:9" x14ac:dyDescent="0.3">
      <c r="B270" t="s">
        <v>25</v>
      </c>
      <c r="C270" s="23">
        <f>AVERAGE(C268,G268)</f>
        <v>93.330133630491844</v>
      </c>
      <c r="D270" s="23">
        <f>AVERAGE(D268,H268)</f>
        <v>92.951662372714992</v>
      </c>
    </row>
    <row r="271" spans="1:9" x14ac:dyDescent="0.3">
      <c r="B271" s="14" t="s">
        <v>35</v>
      </c>
      <c r="C271" s="4">
        <f>_xlfn.STDEV.S(C268,G268)</f>
        <v>4.3886689002388906</v>
      </c>
      <c r="D271" s="4">
        <f>_xlfn.STDEV.S(D268,H268)</f>
        <v>0.74588444419603739</v>
      </c>
    </row>
    <row r="274" spans="1:21" ht="18" thickBot="1" x14ac:dyDescent="0.4">
      <c r="B274" s="5" t="s">
        <v>42</v>
      </c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</row>
    <row r="275" spans="1:21" ht="16.2" thickTop="1" x14ac:dyDescent="0.35">
      <c r="A275">
        <v>1</v>
      </c>
      <c r="B275" s="6" t="s">
        <v>17</v>
      </c>
      <c r="C275" s="7"/>
      <c r="D275" s="7"/>
      <c r="E275" s="7"/>
      <c r="F275" s="7"/>
      <c r="G275" s="7"/>
      <c r="H275" s="7"/>
      <c r="I275" s="8"/>
      <c r="J275" s="7"/>
      <c r="K275" s="7"/>
      <c r="L275" s="7"/>
      <c r="M275" s="7"/>
      <c r="N275" s="7"/>
    </row>
    <row r="276" spans="1:21" x14ac:dyDescent="0.3">
      <c r="B276" t="s">
        <v>18</v>
      </c>
      <c r="C276">
        <v>0</v>
      </c>
      <c r="D276">
        <v>20</v>
      </c>
      <c r="E276">
        <v>100</v>
      </c>
      <c r="F276">
        <v>500</v>
      </c>
      <c r="G276">
        <v>1000</v>
      </c>
      <c r="I276" t="s">
        <v>18</v>
      </c>
      <c r="J276">
        <v>0</v>
      </c>
      <c r="K276">
        <v>20</v>
      </c>
      <c r="L276">
        <v>100</v>
      </c>
      <c r="M276">
        <v>500</v>
      </c>
      <c r="N276">
        <v>1000</v>
      </c>
    </row>
    <row r="277" spans="1:21" x14ac:dyDescent="0.3">
      <c r="B277" t="s">
        <v>19</v>
      </c>
      <c r="C277" s="9">
        <v>6.4000000000000001E-2</v>
      </c>
      <c r="D277">
        <v>5.2999999999999999E-2</v>
      </c>
      <c r="E277">
        <v>0.1</v>
      </c>
      <c r="F277">
        <v>7.3999999999999996E-2</v>
      </c>
      <c r="G277">
        <v>0.115</v>
      </c>
      <c r="H277" s="9"/>
      <c r="I277" t="s">
        <v>19</v>
      </c>
      <c r="J277" s="9">
        <v>0.157</v>
      </c>
      <c r="K277">
        <v>0.06</v>
      </c>
      <c r="L277">
        <v>0.11799999999999999</v>
      </c>
      <c r="M277">
        <v>0.04</v>
      </c>
      <c r="N277">
        <v>0.35799999999999998</v>
      </c>
    </row>
    <row r="278" spans="1:21" x14ac:dyDescent="0.3">
      <c r="B278" t="s">
        <v>20</v>
      </c>
      <c r="C278" s="9">
        <v>6.0999999999999999E-2</v>
      </c>
      <c r="D278">
        <v>4.5999999999999999E-2</v>
      </c>
      <c r="E278">
        <v>0.109</v>
      </c>
      <c r="F278">
        <v>5.7000000000000002E-2</v>
      </c>
      <c r="G278">
        <v>0.159</v>
      </c>
      <c r="H278" s="9"/>
      <c r="I278" t="s">
        <v>20</v>
      </c>
      <c r="J278" s="9">
        <v>0.13300000000000001</v>
      </c>
      <c r="K278">
        <v>7.1999999999999995E-2</v>
      </c>
      <c r="L278">
        <v>0.13900000000000001</v>
      </c>
      <c r="M278">
        <v>7.9000000000000001E-2</v>
      </c>
      <c r="N278">
        <v>0.33400000000000002</v>
      </c>
    </row>
    <row r="279" spans="1:21" x14ac:dyDescent="0.3">
      <c r="B279" t="s">
        <v>21</v>
      </c>
      <c r="C279" s="9">
        <v>6.8000000000000005E-2</v>
      </c>
      <c r="D279">
        <v>6.7000000000000004E-2</v>
      </c>
      <c r="E279">
        <v>0.107</v>
      </c>
      <c r="F279">
        <v>0.11799999999999999</v>
      </c>
      <c r="G279">
        <v>0.16500000000000001</v>
      </c>
      <c r="H279" s="9"/>
      <c r="I279" t="s">
        <v>21</v>
      </c>
      <c r="J279" s="9">
        <v>5.5E-2</v>
      </c>
      <c r="K279">
        <v>6.0999999999999999E-2</v>
      </c>
      <c r="L279">
        <v>6.7000000000000004E-2</v>
      </c>
      <c r="M279">
        <v>6.8000000000000005E-2</v>
      </c>
      <c r="N279">
        <v>0.14299999999999999</v>
      </c>
    </row>
    <row r="280" spans="1:21" x14ac:dyDescent="0.3">
      <c r="B280" t="s">
        <v>22</v>
      </c>
      <c r="C280" s="9">
        <v>6.2E-2</v>
      </c>
      <c r="D280">
        <v>0.05</v>
      </c>
      <c r="E280">
        <v>0.111</v>
      </c>
      <c r="F280">
        <v>0.13100000000000001</v>
      </c>
      <c r="G280">
        <v>0.192</v>
      </c>
      <c r="H280" s="9"/>
      <c r="I280" t="s">
        <v>22</v>
      </c>
      <c r="J280" s="9">
        <v>5.8999999999999997E-2</v>
      </c>
      <c r="K280">
        <v>5.3999999999999999E-2</v>
      </c>
      <c r="L280">
        <v>9.5000000000000001E-2</v>
      </c>
      <c r="M280">
        <v>8.3000000000000004E-2</v>
      </c>
      <c r="N280">
        <v>0.24299999999999999</v>
      </c>
    </row>
    <row r="281" spans="1:21" x14ac:dyDescent="0.3">
      <c r="B281" t="s">
        <v>23</v>
      </c>
      <c r="C281" s="9">
        <v>0.13400000000000001</v>
      </c>
      <c r="D281">
        <v>0.05</v>
      </c>
      <c r="E281">
        <v>0.115</v>
      </c>
      <c r="F281">
        <v>0.13800000000000001</v>
      </c>
      <c r="G281">
        <v>0.25700000000000001</v>
      </c>
      <c r="H281" s="9"/>
      <c r="I281" t="s">
        <v>23</v>
      </c>
      <c r="J281" s="9">
        <v>0.1</v>
      </c>
      <c r="K281">
        <v>0.123</v>
      </c>
      <c r="L281">
        <v>6.2E-2</v>
      </c>
      <c r="M281">
        <v>9.9000000000000005E-2</v>
      </c>
      <c r="N281">
        <v>0.158</v>
      </c>
      <c r="P281" s="10"/>
    </row>
    <row r="282" spans="1:21" x14ac:dyDescent="0.3">
      <c r="B282" t="s">
        <v>24</v>
      </c>
      <c r="C282" s="9">
        <v>0.13400000000000001</v>
      </c>
      <c r="D282">
        <v>5.0999999999999997E-2</v>
      </c>
      <c r="E282">
        <v>0.13</v>
      </c>
      <c r="F282">
        <v>0.161</v>
      </c>
      <c r="G282">
        <v>0.221</v>
      </c>
      <c r="H282" s="9"/>
      <c r="I282" t="s">
        <v>24</v>
      </c>
      <c r="J282" s="9">
        <v>0.19700000000000001</v>
      </c>
      <c r="K282">
        <v>0.20300000000000001</v>
      </c>
      <c r="L282">
        <v>0.159</v>
      </c>
      <c r="M282">
        <v>7.1999999999999995E-2</v>
      </c>
      <c r="N282">
        <v>0.19</v>
      </c>
      <c r="P282" s="12"/>
    </row>
    <row r="283" spans="1:21" x14ac:dyDescent="0.3">
      <c r="B283" t="s">
        <v>25</v>
      </c>
      <c r="C283" s="9">
        <f t="shared" ref="C283:G283" si="181">AVERAGE(C277:C282)</f>
        <v>8.716666666666667E-2</v>
      </c>
      <c r="D283" s="9">
        <f t="shared" si="181"/>
        <v>5.2833333333333336E-2</v>
      </c>
      <c r="E283" s="9">
        <f t="shared" si="181"/>
        <v>0.112</v>
      </c>
      <c r="F283" s="9">
        <f t="shared" si="181"/>
        <v>0.11316666666666668</v>
      </c>
      <c r="G283" s="9">
        <f t="shared" si="181"/>
        <v>0.18483333333333332</v>
      </c>
      <c r="H283" s="9"/>
      <c r="I283" t="s">
        <v>25</v>
      </c>
      <c r="J283" s="9">
        <f>AVERAGE(J277:J282)</f>
        <v>0.11683333333333334</v>
      </c>
      <c r="K283" s="9">
        <f t="shared" ref="K283:N283" si="182">AVERAGE(K277:K282)</f>
        <v>9.5499999999999988E-2</v>
      </c>
      <c r="L283" s="9">
        <f t="shared" si="182"/>
        <v>0.10666666666666667</v>
      </c>
      <c r="M283" s="9">
        <f t="shared" si="182"/>
        <v>7.3499999999999996E-2</v>
      </c>
      <c r="N283" s="9">
        <f t="shared" si="182"/>
        <v>0.23766666666666661</v>
      </c>
      <c r="P283" s="9"/>
      <c r="Q283" s="9"/>
      <c r="R283" s="9"/>
      <c r="S283" s="9"/>
      <c r="T283" s="9"/>
      <c r="U283" s="9"/>
    </row>
    <row r="285" spans="1:21" ht="15.6" x14ac:dyDescent="0.35">
      <c r="A285">
        <v>2</v>
      </c>
      <c r="B285" s="6" t="s">
        <v>26</v>
      </c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</row>
    <row r="286" spans="1:21" x14ac:dyDescent="0.3">
      <c r="B286" t="s">
        <v>18</v>
      </c>
      <c r="C286">
        <v>0</v>
      </c>
      <c r="D286">
        <v>20</v>
      </c>
      <c r="E286">
        <v>100</v>
      </c>
      <c r="F286">
        <v>500</v>
      </c>
      <c r="G286">
        <v>1000</v>
      </c>
      <c r="I286" t="s">
        <v>18</v>
      </c>
      <c r="J286">
        <v>0</v>
      </c>
      <c r="K286">
        <v>20</v>
      </c>
      <c r="L286">
        <v>100</v>
      </c>
      <c r="M286">
        <v>500</v>
      </c>
      <c r="N286">
        <v>1000</v>
      </c>
    </row>
    <row r="287" spans="1:21" x14ac:dyDescent="0.3">
      <c r="B287" s="2">
        <v>1</v>
      </c>
      <c r="C287" s="9">
        <f>AVERAGE(C277,C278)/0.95</f>
        <v>6.5789473684210523E-2</v>
      </c>
      <c r="D287" s="9">
        <f t="shared" ref="D287:G287" si="183">AVERAGE(D277,D278)/0.95</f>
        <v>5.2105263157894745E-2</v>
      </c>
      <c r="E287" s="9">
        <f t="shared" si="183"/>
        <v>0.11000000000000001</v>
      </c>
      <c r="F287" s="9">
        <f t="shared" si="183"/>
        <v>6.8947368421052632E-2</v>
      </c>
      <c r="G287" s="9">
        <f t="shared" si="183"/>
        <v>0.14421052631578948</v>
      </c>
      <c r="H287" s="9"/>
      <c r="I287" s="2">
        <v>1</v>
      </c>
      <c r="J287" s="9">
        <f>AVERAGE(J277,J278)/0.95</f>
        <v>0.15263157894736845</v>
      </c>
      <c r="K287" s="9">
        <f t="shared" ref="K287:N287" si="184">AVERAGE(K277,K278)/0.95</f>
        <v>6.9473684210526326E-2</v>
      </c>
      <c r="L287" s="9">
        <f t="shared" si="184"/>
        <v>0.13526315789473686</v>
      </c>
      <c r="M287" s="9">
        <f t="shared" si="184"/>
        <v>6.2631578947368427E-2</v>
      </c>
      <c r="N287" s="9">
        <f t="shared" si="184"/>
        <v>0.36421052631578948</v>
      </c>
    </row>
    <row r="288" spans="1:21" x14ac:dyDescent="0.3">
      <c r="B288" s="2">
        <v>2</v>
      </c>
      <c r="C288" s="9">
        <f>AVERAGE(C279,C280)/0.95</f>
        <v>6.8421052631578952E-2</v>
      </c>
      <c r="D288" s="9">
        <f t="shared" ref="D288:G288" si="185">AVERAGE(D279,D280)/0.95</f>
        <v>6.1578947368421059E-2</v>
      </c>
      <c r="E288" s="9">
        <f t="shared" si="185"/>
        <v>0.11473684210526316</v>
      </c>
      <c r="F288" s="9">
        <f t="shared" si="185"/>
        <v>0.13105263157894737</v>
      </c>
      <c r="G288" s="9">
        <f t="shared" si="185"/>
        <v>0.18789473684210525</v>
      </c>
      <c r="H288" s="9"/>
      <c r="I288" s="2">
        <v>2</v>
      </c>
      <c r="J288" s="9">
        <f>AVERAGE(J279,J280)/0.95</f>
        <v>0.06</v>
      </c>
      <c r="K288" s="9">
        <f t="shared" ref="K288:N288" si="186">AVERAGE(K279,K280)/0.95</f>
        <v>6.0526315789473685E-2</v>
      </c>
      <c r="L288" s="9">
        <f t="shared" si="186"/>
        <v>8.5263157894736846E-2</v>
      </c>
      <c r="M288" s="9">
        <f t="shared" si="186"/>
        <v>7.9473684210526335E-2</v>
      </c>
      <c r="N288" s="9">
        <f t="shared" si="186"/>
        <v>0.20315789473684212</v>
      </c>
    </row>
    <row r="289" spans="1:36" x14ac:dyDescent="0.3">
      <c r="B289" s="2">
        <v>3</v>
      </c>
      <c r="C289" s="9">
        <f>AVERAGE(C281,C282)/0.95</f>
        <v>0.14105263157894737</v>
      </c>
      <c r="D289" s="9">
        <f t="shared" ref="D289:G289" si="187">AVERAGE(D281,D282)/0.95</f>
        <v>5.3157894736842112E-2</v>
      </c>
      <c r="E289" s="9">
        <f t="shared" si="187"/>
        <v>0.12894736842105264</v>
      </c>
      <c r="F289" s="9">
        <f t="shared" si="187"/>
        <v>0.1573684210526316</v>
      </c>
      <c r="G289" s="9">
        <f t="shared" si="187"/>
        <v>0.25157894736842107</v>
      </c>
      <c r="H289" s="9"/>
      <c r="I289" s="2">
        <v>3</v>
      </c>
      <c r="J289" s="9">
        <f>AVERAGE(J281,J282)/0.95</f>
        <v>0.15631578947368424</v>
      </c>
      <c r="K289" s="9">
        <f t="shared" ref="K289:N289" si="188">AVERAGE(K281,K282)/0.95</f>
        <v>0.17157894736842105</v>
      </c>
      <c r="L289" s="9">
        <f t="shared" si="188"/>
        <v>0.11631578947368422</v>
      </c>
      <c r="M289" s="9">
        <f t="shared" si="188"/>
        <v>0.09</v>
      </c>
      <c r="N289" s="9">
        <f t="shared" si="188"/>
        <v>0.1831578947368421</v>
      </c>
    </row>
    <row r="290" spans="1:36" x14ac:dyDescent="0.3">
      <c r="B290" t="s">
        <v>25</v>
      </c>
      <c r="C290" s="9">
        <f>AVERAGE(C287:C289)</f>
        <v>9.1754385964912297E-2</v>
      </c>
      <c r="D290" s="9">
        <f t="shared" ref="D290:G290" si="189">AVERAGE(D287:D289)</f>
        <v>5.5614035087719303E-2</v>
      </c>
      <c r="E290" s="9">
        <f t="shared" si="189"/>
        <v>0.11789473684210527</v>
      </c>
      <c r="F290" s="9">
        <f t="shared" si="189"/>
        <v>0.11912280701754387</v>
      </c>
      <c r="G290" s="9">
        <f t="shared" si="189"/>
        <v>0.19456140350877194</v>
      </c>
      <c r="H290" s="9"/>
      <c r="I290" t="s">
        <v>25</v>
      </c>
      <c r="J290" s="9">
        <f>AVERAGE(J287:J289)</f>
        <v>0.1229824561403509</v>
      </c>
      <c r="K290" s="9">
        <f t="shared" ref="K290:N290" si="190">AVERAGE(K287:K289)</f>
        <v>0.10052631578947369</v>
      </c>
      <c r="L290" s="9">
        <f t="shared" si="190"/>
        <v>0.11228070175438598</v>
      </c>
      <c r="M290" s="9">
        <f t="shared" si="190"/>
        <v>7.7368421052631586E-2</v>
      </c>
      <c r="N290" s="9">
        <f t="shared" si="190"/>
        <v>0.25017543859649122</v>
      </c>
    </row>
    <row r="293" spans="1:36" ht="15.6" x14ac:dyDescent="0.35">
      <c r="A293">
        <v>3</v>
      </c>
      <c r="B293" s="6" t="s">
        <v>27</v>
      </c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Q293" s="6" t="s">
        <v>28</v>
      </c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</row>
    <row r="294" spans="1:36" x14ac:dyDescent="0.3">
      <c r="B294" t="s">
        <v>18</v>
      </c>
      <c r="C294">
        <v>0</v>
      </c>
      <c r="D294">
        <v>20</v>
      </c>
      <c r="E294">
        <v>100</v>
      </c>
      <c r="F294">
        <v>500</v>
      </c>
      <c r="G294">
        <v>1000</v>
      </c>
      <c r="I294" t="s">
        <v>18</v>
      </c>
      <c r="J294">
        <v>0</v>
      </c>
      <c r="K294">
        <v>20</v>
      </c>
      <c r="L294">
        <v>100</v>
      </c>
      <c r="M294">
        <v>500</v>
      </c>
      <c r="N294">
        <v>1000</v>
      </c>
      <c r="Q294" t="s">
        <v>29</v>
      </c>
      <c r="R294">
        <v>0</v>
      </c>
      <c r="S294">
        <v>20</v>
      </c>
      <c r="T294">
        <v>100</v>
      </c>
      <c r="U294">
        <v>500</v>
      </c>
      <c r="V294">
        <v>1000</v>
      </c>
      <c r="X294" t="s">
        <v>29</v>
      </c>
      <c r="Y294">
        <v>0</v>
      </c>
      <c r="Z294">
        <v>20</v>
      </c>
      <c r="AA294">
        <v>100</v>
      </c>
      <c r="AB294">
        <v>500</v>
      </c>
      <c r="AC294">
        <v>1000</v>
      </c>
    </row>
    <row r="295" spans="1:36" x14ac:dyDescent="0.3">
      <c r="B295" t="s">
        <v>30</v>
      </c>
      <c r="C295" s="3">
        <f t="shared" ref="C295:G296" si="191">R295*50</f>
        <v>9.5500000000000007</v>
      </c>
      <c r="D295" s="3">
        <f t="shared" si="191"/>
        <v>8.6999999999999993</v>
      </c>
      <c r="E295" s="3">
        <f t="shared" si="191"/>
        <v>9.3000000000000007</v>
      </c>
      <c r="F295" s="3">
        <f t="shared" si="191"/>
        <v>9.0499999999999989</v>
      </c>
      <c r="G295" s="3">
        <f t="shared" si="191"/>
        <v>8.6999999999999993</v>
      </c>
      <c r="H295" s="3"/>
      <c r="I295" t="s">
        <v>31</v>
      </c>
      <c r="J295" s="3">
        <f t="shared" ref="J295:N296" si="192">Y295*50</f>
        <v>8.3000000000000007</v>
      </c>
      <c r="K295" s="3">
        <f t="shared" si="192"/>
        <v>8.7999999999999989</v>
      </c>
      <c r="L295" s="3">
        <f t="shared" si="192"/>
        <v>8.9</v>
      </c>
      <c r="M295" s="3">
        <f t="shared" si="192"/>
        <v>9.85</v>
      </c>
      <c r="N295" s="3">
        <f t="shared" si="192"/>
        <v>9.1</v>
      </c>
      <c r="Q295" t="s">
        <v>30</v>
      </c>
      <c r="R295" s="9">
        <v>0.191</v>
      </c>
      <c r="S295" s="9">
        <v>0.17399999999999999</v>
      </c>
      <c r="T295" s="9">
        <v>0.186</v>
      </c>
      <c r="U295" s="9">
        <v>0.18099999999999999</v>
      </c>
      <c r="V295" s="9">
        <v>0.17399999999999999</v>
      </c>
      <c r="W295" s="9"/>
      <c r="X295" t="s">
        <v>31</v>
      </c>
      <c r="Y295" s="9">
        <v>0.16600000000000001</v>
      </c>
      <c r="Z295" s="9">
        <v>0.17599999999999999</v>
      </c>
      <c r="AA295" s="9">
        <v>0.17799999999999999</v>
      </c>
      <c r="AB295" s="9">
        <v>0.19700000000000001</v>
      </c>
      <c r="AC295" s="9">
        <v>0.182</v>
      </c>
      <c r="AF295" s="13"/>
    </row>
    <row r="296" spans="1:36" x14ac:dyDescent="0.3">
      <c r="B296" t="s">
        <v>32</v>
      </c>
      <c r="C296" s="3">
        <f t="shared" si="191"/>
        <v>9.9</v>
      </c>
      <c r="D296" s="3">
        <f t="shared" si="191"/>
        <v>8.9499999999999993</v>
      </c>
      <c r="E296" s="3">
        <f t="shared" si="191"/>
        <v>9.7000000000000011</v>
      </c>
      <c r="F296" s="3">
        <f t="shared" si="191"/>
        <v>8.75</v>
      </c>
      <c r="G296" s="3">
        <f t="shared" si="191"/>
        <v>9.1</v>
      </c>
      <c r="H296" s="3"/>
      <c r="I296" t="s">
        <v>33</v>
      </c>
      <c r="J296" s="3">
        <f t="shared" si="192"/>
        <v>8.6</v>
      </c>
      <c r="K296" s="3">
        <f t="shared" si="192"/>
        <v>8.7999999999999989</v>
      </c>
      <c r="L296" s="3">
        <f t="shared" si="192"/>
        <v>9.15</v>
      </c>
      <c r="M296" s="3">
        <f t="shared" si="192"/>
        <v>9.3000000000000007</v>
      </c>
      <c r="N296" s="3">
        <f t="shared" si="192"/>
        <v>8.85</v>
      </c>
      <c r="Q296" t="s">
        <v>32</v>
      </c>
      <c r="R296" s="9">
        <v>0.19800000000000001</v>
      </c>
      <c r="S296" s="9">
        <v>0.17899999999999999</v>
      </c>
      <c r="T296" s="9">
        <v>0.19400000000000001</v>
      </c>
      <c r="U296" s="9">
        <v>0.17499999999999999</v>
      </c>
      <c r="V296" s="9">
        <v>0.182</v>
      </c>
      <c r="W296" s="9"/>
      <c r="X296" t="s">
        <v>33</v>
      </c>
      <c r="Y296" s="9">
        <v>0.17199999999999999</v>
      </c>
      <c r="Z296" s="9">
        <v>0.17599999999999999</v>
      </c>
      <c r="AA296" s="9">
        <v>0.183</v>
      </c>
      <c r="AB296" s="9">
        <v>0.186</v>
      </c>
      <c r="AC296" s="9">
        <v>0.17699999999999999</v>
      </c>
      <c r="AF296" s="13"/>
    </row>
    <row r="297" spans="1:36" x14ac:dyDescent="0.3">
      <c r="B297" t="s">
        <v>25</v>
      </c>
      <c r="C297" s="3">
        <f>AVERAGE(C295:C296)</f>
        <v>9.7250000000000014</v>
      </c>
      <c r="D297" s="3">
        <f t="shared" ref="D297:G297" si="193">AVERAGE(D295:D296)</f>
        <v>8.8249999999999993</v>
      </c>
      <c r="E297" s="3">
        <f t="shared" si="193"/>
        <v>9.5</v>
      </c>
      <c r="F297" s="3">
        <f t="shared" si="193"/>
        <v>8.8999999999999986</v>
      </c>
      <c r="G297" s="3">
        <f t="shared" si="193"/>
        <v>8.8999999999999986</v>
      </c>
      <c r="H297" s="3"/>
      <c r="I297" t="s">
        <v>25</v>
      </c>
      <c r="J297" s="3">
        <f>AVERAGE(J295:J296)</f>
        <v>8.4499999999999993</v>
      </c>
      <c r="K297" s="3">
        <f t="shared" ref="K297:N297" si="194">AVERAGE(K295:K296)</f>
        <v>8.7999999999999989</v>
      </c>
      <c r="L297" s="3">
        <f t="shared" si="194"/>
        <v>9.0250000000000004</v>
      </c>
      <c r="M297" s="3">
        <f t="shared" si="194"/>
        <v>9.5749999999999993</v>
      </c>
      <c r="N297" s="3">
        <f t="shared" si="194"/>
        <v>8.9749999999999996</v>
      </c>
      <c r="S297" s="9"/>
      <c r="T297" s="9"/>
      <c r="U297" s="9"/>
      <c r="AB297" s="11"/>
      <c r="AC297" s="11"/>
      <c r="AD297" s="11"/>
      <c r="AE297" s="11"/>
      <c r="AF297" s="11"/>
      <c r="AG297" s="11"/>
      <c r="AI297" s="11"/>
      <c r="AJ297" s="11"/>
    </row>
    <row r="298" spans="1:36" x14ac:dyDescent="0.3">
      <c r="AD298" s="11"/>
      <c r="AE298" s="11"/>
      <c r="AF298" s="11"/>
      <c r="AG298" s="11"/>
      <c r="AI298" s="11"/>
      <c r="AJ298" s="11"/>
    </row>
    <row r="299" spans="1:36" ht="15.6" x14ac:dyDescent="0.35">
      <c r="A299">
        <v>4</v>
      </c>
      <c r="B299" s="6" t="s">
        <v>45</v>
      </c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R299" s="9"/>
      <c r="Y299" s="9"/>
    </row>
    <row r="300" spans="1:36" x14ac:dyDescent="0.3">
      <c r="B300" t="s">
        <v>18</v>
      </c>
      <c r="C300">
        <v>0</v>
      </c>
      <c r="D300">
        <v>20</v>
      </c>
      <c r="E300">
        <v>100</v>
      </c>
      <c r="F300">
        <v>500</v>
      </c>
      <c r="G300">
        <v>1000</v>
      </c>
      <c r="I300" t="s">
        <v>18</v>
      </c>
      <c r="J300">
        <v>0</v>
      </c>
      <c r="K300">
        <v>20</v>
      </c>
      <c r="L300">
        <v>100</v>
      </c>
      <c r="M300">
        <v>500</v>
      </c>
      <c r="N300">
        <v>1000</v>
      </c>
      <c r="R300" s="9"/>
      <c r="Y300" s="9"/>
    </row>
    <row r="301" spans="1:36" x14ac:dyDescent="0.3">
      <c r="B301" s="2">
        <v>1</v>
      </c>
      <c r="C301" s="9">
        <f>C287*10</f>
        <v>0.6578947368421052</v>
      </c>
      <c r="D301" s="9">
        <f t="shared" ref="D301:G303" si="195">D287*10</f>
        <v>0.52105263157894743</v>
      </c>
      <c r="E301" s="9">
        <f t="shared" si="195"/>
        <v>1.1000000000000001</v>
      </c>
      <c r="F301" s="9">
        <f t="shared" si="195"/>
        <v>0.68947368421052635</v>
      </c>
      <c r="G301" s="9">
        <f t="shared" si="195"/>
        <v>1.4421052631578948</v>
      </c>
      <c r="H301" s="9"/>
      <c r="I301" s="2">
        <v>1</v>
      </c>
      <c r="J301" s="9">
        <f>J287*10</f>
        <v>1.5263157894736845</v>
      </c>
      <c r="K301" s="9">
        <f t="shared" ref="K301:N303" si="196">K287*10</f>
        <v>0.69473684210526332</v>
      </c>
      <c r="L301" s="9">
        <f t="shared" si="196"/>
        <v>1.3526315789473686</v>
      </c>
      <c r="M301" s="9">
        <f t="shared" si="196"/>
        <v>0.62631578947368427</v>
      </c>
      <c r="N301" s="9">
        <f t="shared" si="196"/>
        <v>3.642105263157895</v>
      </c>
    </row>
    <row r="302" spans="1:36" x14ac:dyDescent="0.3">
      <c r="B302" s="2">
        <v>2</v>
      </c>
      <c r="C302" s="9">
        <f>C288*10</f>
        <v>0.68421052631578949</v>
      </c>
      <c r="D302" s="9">
        <f t="shared" si="195"/>
        <v>0.61578947368421055</v>
      </c>
      <c r="E302" s="9">
        <f t="shared" si="195"/>
        <v>1.1473684210526316</v>
      </c>
      <c r="F302" s="9">
        <f t="shared" si="195"/>
        <v>1.3105263157894735</v>
      </c>
      <c r="G302" s="9">
        <f t="shared" si="195"/>
        <v>1.8789473684210525</v>
      </c>
      <c r="H302" s="9"/>
      <c r="I302" s="2">
        <v>2</v>
      </c>
      <c r="J302" s="9">
        <f>J288*10</f>
        <v>0.6</v>
      </c>
      <c r="K302" s="9">
        <f t="shared" si="196"/>
        <v>0.60526315789473684</v>
      </c>
      <c r="L302" s="9">
        <f t="shared" si="196"/>
        <v>0.85263157894736841</v>
      </c>
      <c r="M302" s="9">
        <f t="shared" si="196"/>
        <v>0.79473684210526341</v>
      </c>
      <c r="N302" s="9">
        <f t="shared" si="196"/>
        <v>2.0315789473684212</v>
      </c>
    </row>
    <row r="303" spans="1:36" x14ac:dyDescent="0.3">
      <c r="B303" s="2">
        <v>3</v>
      </c>
      <c r="C303" s="9">
        <f>C289*10</f>
        <v>1.4105263157894736</v>
      </c>
      <c r="D303" s="9">
        <f>D289*10</f>
        <v>0.53157894736842115</v>
      </c>
      <c r="E303" s="9">
        <f t="shared" si="195"/>
        <v>1.2894736842105265</v>
      </c>
      <c r="F303" s="9">
        <f t="shared" si="195"/>
        <v>1.573684210526316</v>
      </c>
      <c r="G303" s="9">
        <f t="shared" si="195"/>
        <v>2.5157894736842108</v>
      </c>
      <c r="H303" s="9"/>
      <c r="I303" s="2">
        <v>3</v>
      </c>
      <c r="J303" s="9">
        <f>J289*10</f>
        <v>1.5631578947368423</v>
      </c>
      <c r="K303" s="9">
        <f t="shared" si="196"/>
        <v>1.7157894736842105</v>
      </c>
      <c r="L303" s="9">
        <f t="shared" si="196"/>
        <v>1.1631578947368422</v>
      </c>
      <c r="M303" s="9">
        <f t="shared" si="196"/>
        <v>0.89999999999999991</v>
      </c>
      <c r="N303" s="9">
        <f t="shared" si="196"/>
        <v>1.831578947368421</v>
      </c>
    </row>
    <row r="304" spans="1:36" x14ac:dyDescent="0.3">
      <c r="B304" t="s">
        <v>25</v>
      </c>
      <c r="C304" s="9">
        <f>AVERAGE(C301:C303)</f>
        <v>0.91754385964912277</v>
      </c>
      <c r="D304" s="9">
        <f t="shared" ref="D304:G304" si="197">AVERAGE(D301:D303)</f>
        <v>0.55614035087719305</v>
      </c>
      <c r="E304" s="9">
        <f t="shared" si="197"/>
        <v>1.1789473684210527</v>
      </c>
      <c r="F304" s="9">
        <f t="shared" si="197"/>
        <v>1.1912280701754387</v>
      </c>
      <c r="G304" s="9">
        <f t="shared" si="197"/>
        <v>1.9456140350877194</v>
      </c>
      <c r="H304" s="9"/>
      <c r="I304" t="s">
        <v>25</v>
      </c>
      <c r="J304" s="9">
        <f>AVERAGE(J301:J303)</f>
        <v>1.229824561403509</v>
      </c>
      <c r="K304" s="9">
        <f t="shared" ref="K304:N304" si="198">AVERAGE(K301:K303)</f>
        <v>1.0052631578947369</v>
      </c>
      <c r="L304" s="9">
        <f t="shared" si="198"/>
        <v>1.1228070175438596</v>
      </c>
      <c r="M304" s="9">
        <f t="shared" si="198"/>
        <v>0.77368421052631586</v>
      </c>
      <c r="N304" s="9">
        <f t="shared" si="198"/>
        <v>2.5017543859649121</v>
      </c>
    </row>
    <row r="306" spans="1:15" x14ac:dyDescent="0.3">
      <c r="A306">
        <v>5</v>
      </c>
      <c r="B306" s="7" t="s">
        <v>34</v>
      </c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</row>
    <row r="307" spans="1:15" x14ac:dyDescent="0.3">
      <c r="B307" t="s">
        <v>18</v>
      </c>
      <c r="C307">
        <v>0</v>
      </c>
      <c r="D307">
        <v>20</v>
      </c>
      <c r="E307">
        <v>100</v>
      </c>
      <c r="F307">
        <v>500</v>
      </c>
      <c r="G307">
        <v>1000</v>
      </c>
      <c r="I307" t="s">
        <v>18</v>
      </c>
      <c r="J307">
        <v>0</v>
      </c>
      <c r="K307">
        <v>20</v>
      </c>
      <c r="L307">
        <v>100</v>
      </c>
      <c r="M307">
        <v>500</v>
      </c>
      <c r="N307">
        <v>1000</v>
      </c>
    </row>
    <row r="308" spans="1:15" x14ac:dyDescent="0.3">
      <c r="B308" s="2">
        <v>1</v>
      </c>
      <c r="C308" s="3">
        <f>(1-(C301/C297))*100</f>
        <v>93.235015559464216</v>
      </c>
      <c r="D308" s="3">
        <f t="shared" ref="D308:F308" si="199">(1-(D301/D297))*100</f>
        <v>94.095720888623831</v>
      </c>
      <c r="E308" s="3">
        <f t="shared" si="199"/>
        <v>88.421052631578945</v>
      </c>
      <c r="F308" s="3">
        <f t="shared" si="199"/>
        <v>92.253104671791846</v>
      </c>
      <c r="G308" s="3">
        <f>(1-(G301/G297))*100</f>
        <v>83.796570076877586</v>
      </c>
      <c r="H308" s="3"/>
      <c r="I308" s="2">
        <v>1</v>
      </c>
      <c r="J308" s="3">
        <f>(1-(J301/J297))*100</f>
        <v>81.937091248832132</v>
      </c>
      <c r="K308" s="3">
        <f t="shared" ref="K308:N308" si="200">(1-(K301/K297))*100</f>
        <v>92.10526315789474</v>
      </c>
      <c r="L308" s="3">
        <f t="shared" si="200"/>
        <v>85.012392477037466</v>
      </c>
      <c r="M308" s="3">
        <f t="shared" si="200"/>
        <v>93.458842929778754</v>
      </c>
      <c r="N308" s="3">
        <f t="shared" si="200"/>
        <v>59.419439964814536</v>
      </c>
    </row>
    <row r="309" spans="1:15" x14ac:dyDescent="0.3">
      <c r="B309" s="2">
        <v>2</v>
      </c>
      <c r="C309" s="3">
        <f>(1-(C302/C297))*100</f>
        <v>92.964416181842779</v>
      </c>
      <c r="D309" s="3">
        <f t="shared" ref="D309:G309" si="201">(1-(D302/D297))*100</f>
        <v>93.022215595646344</v>
      </c>
      <c r="E309" s="3">
        <f t="shared" si="201"/>
        <v>87.92243767313019</v>
      </c>
      <c r="F309" s="3">
        <f t="shared" si="201"/>
        <v>85.274985215848602</v>
      </c>
      <c r="G309" s="3">
        <f t="shared" si="201"/>
        <v>78.888231815493796</v>
      </c>
      <c r="H309" s="3"/>
      <c r="I309" s="2">
        <v>2</v>
      </c>
      <c r="J309" s="3">
        <f>(1-(J302/J297))*100</f>
        <v>92.899408284023664</v>
      </c>
      <c r="K309" s="3">
        <f t="shared" ref="K309:N309" si="202">(1-(K302/K297))*100</f>
        <v>93.122009569377994</v>
      </c>
      <c r="L309" s="3">
        <f t="shared" si="202"/>
        <v>90.552558682023616</v>
      </c>
      <c r="M309" s="3">
        <f t="shared" si="202"/>
        <v>91.69987632266043</v>
      </c>
      <c r="N309" s="3">
        <f t="shared" si="202"/>
        <v>77.364022870546847</v>
      </c>
      <c r="O309" s="3"/>
    </row>
    <row r="310" spans="1:15" x14ac:dyDescent="0.3">
      <c r="B310" s="2">
        <v>3</v>
      </c>
      <c r="C310" s="3">
        <f>(1-(C303/C297))*100</f>
        <v>85.49587335949127</v>
      </c>
      <c r="D310" s="3">
        <f t="shared" ref="D310:G310" si="203">(1-(D303/D297))*100</f>
        <v>93.976442522737429</v>
      </c>
      <c r="E310" s="3">
        <f t="shared" si="203"/>
        <v>86.426592797783925</v>
      </c>
      <c r="F310" s="3">
        <f t="shared" si="203"/>
        <v>82.318154937906556</v>
      </c>
      <c r="G310" s="3">
        <f t="shared" si="203"/>
        <v>71.732702542874023</v>
      </c>
      <c r="H310" s="3"/>
      <c r="I310" s="2">
        <v>3</v>
      </c>
      <c r="J310" s="3">
        <f>(1-(J303/J297))*100</f>
        <v>81.5010900031143</v>
      </c>
      <c r="K310" s="3">
        <f t="shared" ref="K310:N310" si="204">(1-(K303/K297))*100</f>
        <v>80.502392344497608</v>
      </c>
      <c r="L310" s="3">
        <f t="shared" si="204"/>
        <v>87.111823881032223</v>
      </c>
      <c r="M310" s="3">
        <f t="shared" si="204"/>
        <v>90.600522193211489</v>
      </c>
      <c r="N310" s="3">
        <f t="shared" si="204"/>
        <v>79.592435126814252</v>
      </c>
      <c r="O310" s="3"/>
    </row>
    <row r="311" spans="1:15" x14ac:dyDescent="0.3">
      <c r="B311" t="s">
        <v>25</v>
      </c>
      <c r="C311" s="20">
        <f>AVERAGE(C308:C310)</f>
        <v>90.565101700266084</v>
      </c>
      <c r="D311" s="20">
        <f t="shared" ref="D311:G311" si="205">AVERAGE(D308:D310)</f>
        <v>93.698126335669201</v>
      </c>
      <c r="E311" s="20">
        <f t="shared" si="205"/>
        <v>87.590027700831016</v>
      </c>
      <c r="F311" s="20">
        <f t="shared" si="205"/>
        <v>86.615414941848996</v>
      </c>
      <c r="G311" s="20">
        <f t="shared" si="205"/>
        <v>78.139168145081797</v>
      </c>
      <c r="H311" s="3"/>
      <c r="I311" t="s">
        <v>25</v>
      </c>
      <c r="J311" s="20">
        <f>(1-(J304/J297))*100</f>
        <v>85.445863178656694</v>
      </c>
      <c r="K311" s="20">
        <f t="shared" ref="K311:N311" si="206">(1-(K304/K297))*100</f>
        <v>88.576555023923447</v>
      </c>
      <c r="L311" s="20">
        <f t="shared" si="206"/>
        <v>87.558925013364444</v>
      </c>
      <c r="M311" s="20">
        <f t="shared" si="206"/>
        <v>91.919747148550229</v>
      </c>
      <c r="N311" s="20">
        <f t="shared" si="206"/>
        <v>72.125299320725205</v>
      </c>
      <c r="O311" s="3"/>
    </row>
    <row r="313" spans="1:15" x14ac:dyDescent="0.3">
      <c r="B313" t="s">
        <v>25</v>
      </c>
      <c r="C313" s="23">
        <f>AVERAGE(C311,J311)</f>
        <v>88.005482439461389</v>
      </c>
      <c r="D313" s="23">
        <f>AVERAGE(D311,K311)</f>
        <v>91.137340679796324</v>
      </c>
      <c r="E313" s="23">
        <f t="shared" ref="E313:G313" si="207">AVERAGE(E311,L311)</f>
        <v>87.574476357097723</v>
      </c>
      <c r="F313" s="23">
        <f t="shared" si="207"/>
        <v>89.26758104519962</v>
      </c>
      <c r="G313" s="23">
        <f t="shared" si="207"/>
        <v>75.132233732903501</v>
      </c>
    </row>
    <row r="314" spans="1:15" x14ac:dyDescent="0.3">
      <c r="B314" s="14" t="s">
        <v>35</v>
      </c>
      <c r="C314" s="4">
        <f>_xlfn.STDEV.S(C311,J311)</f>
        <v>3.6198482731413959</v>
      </c>
      <c r="D314" s="4">
        <f t="shared" ref="D314:G314" si="208">_xlfn.STDEV.S(D311,K311)</f>
        <v>3.6214978048659039</v>
      </c>
      <c r="E314" s="4">
        <f t="shared" si="208"/>
        <v>2.1992921220738485E-2</v>
      </c>
      <c r="F314" s="4">
        <f t="shared" si="208"/>
        <v>3.7507292730246453</v>
      </c>
      <c r="G314" s="4">
        <f t="shared" si="208"/>
        <v>4.2524474268689163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4422E7-F556-47D4-9080-18668C51534E}">
  <dimension ref="A1:AJ314"/>
  <sheetViews>
    <sheetView zoomScale="70" workbookViewId="0">
      <selection activeCell="V16" sqref="V16"/>
    </sheetView>
  </sheetViews>
  <sheetFormatPr defaultRowHeight="14.4" x14ac:dyDescent="0.3"/>
  <cols>
    <col min="2" max="2" width="10.5546875" customWidth="1"/>
    <col min="3" max="3" width="10.44140625" bestFit="1" customWidth="1"/>
    <col min="5" max="5" width="9.77734375" customWidth="1"/>
    <col min="16" max="16" width="11.33203125" customWidth="1"/>
  </cols>
  <sheetData>
    <row r="1" spans="2:33" ht="20.399999999999999" thickBot="1" x14ac:dyDescent="0.45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2:33" ht="15" thickTop="1" x14ac:dyDescent="0.3">
      <c r="B2" s="15"/>
      <c r="C2" s="26" t="s">
        <v>1</v>
      </c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P2" s="25" t="s">
        <v>46</v>
      </c>
      <c r="Q2" s="25" t="s">
        <v>4</v>
      </c>
      <c r="R2" s="21"/>
      <c r="S2" s="21"/>
      <c r="T2" s="21"/>
      <c r="U2" s="21"/>
      <c r="V2" s="21"/>
      <c r="W2" s="25" t="s">
        <v>5</v>
      </c>
      <c r="X2" s="21"/>
      <c r="Y2" s="21"/>
      <c r="Z2" s="21"/>
      <c r="AA2" s="21"/>
    </row>
    <row r="3" spans="2:33" x14ac:dyDescent="0.3">
      <c r="B3" s="15" t="s">
        <v>2</v>
      </c>
      <c r="C3" s="16">
        <v>0</v>
      </c>
      <c r="D3" s="16">
        <v>20</v>
      </c>
      <c r="E3" s="16">
        <v>100</v>
      </c>
      <c r="F3" s="16">
        <v>500</v>
      </c>
      <c r="G3" s="16">
        <v>1000</v>
      </c>
      <c r="H3" s="16"/>
      <c r="I3" s="17" t="s">
        <v>3</v>
      </c>
      <c r="J3" s="15">
        <v>0</v>
      </c>
      <c r="K3" s="15">
        <v>20</v>
      </c>
      <c r="L3" s="15">
        <v>100</v>
      </c>
      <c r="M3" s="15">
        <v>500</v>
      </c>
      <c r="N3" s="15">
        <v>1000</v>
      </c>
      <c r="P3" s="21"/>
      <c r="Q3" s="22">
        <v>0</v>
      </c>
      <c r="R3" s="22">
        <v>20</v>
      </c>
      <c r="S3" s="22">
        <v>100</v>
      </c>
      <c r="T3" s="22">
        <v>500</v>
      </c>
      <c r="U3" s="22">
        <v>1000</v>
      </c>
      <c r="V3" s="21"/>
      <c r="W3" s="22">
        <v>0</v>
      </c>
      <c r="X3" s="22">
        <v>20</v>
      </c>
      <c r="Y3" s="22">
        <v>100</v>
      </c>
      <c r="Z3" s="22">
        <v>500</v>
      </c>
      <c r="AA3" s="22">
        <v>1000</v>
      </c>
    </row>
    <row r="4" spans="2:33" x14ac:dyDescent="0.3">
      <c r="B4" s="15" t="s">
        <v>36</v>
      </c>
      <c r="C4" s="18">
        <f>C53</f>
        <v>79.712622623844993</v>
      </c>
      <c r="D4" s="18">
        <f>D53</f>
        <v>78.9949988092403</v>
      </c>
      <c r="E4" s="18">
        <f>E53</f>
        <v>60.314579552329093</v>
      </c>
      <c r="F4" s="18">
        <f>F53</f>
        <v>32.868701433950172</v>
      </c>
      <c r="G4" s="18">
        <f>G53</f>
        <v>13.130013297301952</v>
      </c>
      <c r="H4" s="16"/>
      <c r="I4" s="19"/>
      <c r="J4" s="18">
        <f>J53</f>
        <v>79.942992492673326</v>
      </c>
      <c r="K4" s="18">
        <f>K53</f>
        <v>75.722639933166249</v>
      </c>
      <c r="L4" s="18">
        <f>L53</f>
        <v>47.877758913412563</v>
      </c>
      <c r="M4" s="18">
        <f>M53</f>
        <v>42.939571150097478</v>
      </c>
      <c r="N4" s="18">
        <f>N53</f>
        <v>24.826700898587937</v>
      </c>
      <c r="P4" s="21" t="s">
        <v>36</v>
      </c>
      <c r="Q4" s="23">
        <f>C55</f>
        <v>79.827807558259167</v>
      </c>
      <c r="R4" s="23">
        <f>D55</f>
        <v>77.358819371203282</v>
      </c>
      <c r="S4" s="23">
        <f>E55</f>
        <v>54.096169232870828</v>
      </c>
      <c r="T4" s="23">
        <f>F55</f>
        <v>37.904136292023821</v>
      </c>
      <c r="U4" s="23">
        <f>G55</f>
        <v>18.978357097944944</v>
      </c>
      <c r="V4" s="21"/>
      <c r="W4" s="23">
        <f>C56</f>
        <v>0.16289609642956995</v>
      </c>
      <c r="X4" s="23">
        <f>D56</f>
        <v>2.3139071517479506</v>
      </c>
      <c r="Y4" s="23">
        <f>E56</f>
        <v>8.7941602101787097</v>
      </c>
      <c r="Z4" s="23">
        <f>F56</f>
        <v>7.1211802687340393</v>
      </c>
      <c r="AA4" s="23">
        <f>G56</f>
        <v>8.2708071202899394</v>
      </c>
      <c r="AC4" s="3"/>
      <c r="AD4" s="3"/>
      <c r="AE4" s="3"/>
      <c r="AF4" s="3"/>
      <c r="AG4" s="3"/>
    </row>
    <row r="5" spans="2:33" x14ac:dyDescent="0.3">
      <c r="B5" s="15" t="s">
        <v>37</v>
      </c>
      <c r="C5" s="18">
        <f>C96</f>
        <v>87.059649122807016</v>
      </c>
      <c r="D5" s="18">
        <f t="shared" ref="D5:N5" si="0">D96</f>
        <v>87.281705407683987</v>
      </c>
      <c r="E5" s="18">
        <f t="shared" si="0"/>
        <v>86.186518928901194</v>
      </c>
      <c r="F5" s="18">
        <f t="shared" si="0"/>
        <v>80.78779037145101</v>
      </c>
      <c r="G5" s="18">
        <f t="shared" si="0"/>
        <v>59.324540860347589</v>
      </c>
      <c r="H5" s="18"/>
      <c r="I5" s="18"/>
      <c r="J5" s="18">
        <f t="shared" si="0"/>
        <v>81.013447323893502</v>
      </c>
      <c r="K5" s="18">
        <f t="shared" si="0"/>
        <v>79.558348607837999</v>
      </c>
      <c r="L5" s="18">
        <f t="shared" si="0"/>
        <v>84.159956432100202</v>
      </c>
      <c r="M5" s="18">
        <f t="shared" si="0"/>
        <v>78.083399453407381</v>
      </c>
      <c r="N5" s="18">
        <f t="shared" si="0"/>
        <v>54.329371816638371</v>
      </c>
      <c r="P5" s="21" t="s">
        <v>37</v>
      </c>
      <c r="Q5" s="23">
        <f>C98</f>
        <v>84.036548223350252</v>
      </c>
      <c r="R5" s="23">
        <f t="shared" ref="R5:T5" si="1">D98</f>
        <v>83.420027007760993</v>
      </c>
      <c r="S5" s="23">
        <f t="shared" si="1"/>
        <v>85.173237680500705</v>
      </c>
      <c r="T5" s="23">
        <f t="shared" si="1"/>
        <v>79.435594912429195</v>
      </c>
      <c r="U5" s="23">
        <f>G98</f>
        <v>56.826956338492977</v>
      </c>
      <c r="V5" s="21"/>
      <c r="W5" s="23">
        <f>C99</f>
        <v>4.2753102924340487</v>
      </c>
      <c r="X5" s="23">
        <f>D99</f>
        <v>5.4612379666943305</v>
      </c>
      <c r="Y5" s="23">
        <f>E99</f>
        <v>1.4329960839863221</v>
      </c>
      <c r="Z5" s="23">
        <f>F99</f>
        <v>1.9122931571279624</v>
      </c>
      <c r="AA5" s="23">
        <f>G99</f>
        <v>3.53211790397991</v>
      </c>
      <c r="AC5" s="3"/>
      <c r="AD5" s="3"/>
      <c r="AE5" s="3"/>
      <c r="AF5" s="3"/>
      <c r="AG5" s="3"/>
    </row>
    <row r="6" spans="2:33" x14ac:dyDescent="0.3">
      <c r="B6" s="15" t="s">
        <v>38</v>
      </c>
      <c r="C6" s="20">
        <f>C139</f>
        <v>61.199294532627853</v>
      </c>
      <c r="D6" s="20">
        <f t="shared" ref="D6:N6" si="2">D139</f>
        <v>54.221491228070171</v>
      </c>
      <c r="E6" s="20">
        <f t="shared" si="2"/>
        <v>59.129967776584316</v>
      </c>
      <c r="F6" s="20">
        <f t="shared" si="2"/>
        <v>39.99245425391436</v>
      </c>
      <c r="G6" s="20">
        <f t="shared" si="2"/>
        <v>19.372900335946241</v>
      </c>
      <c r="H6" s="20"/>
      <c r="I6" s="20"/>
      <c r="J6" s="18">
        <f t="shared" si="2"/>
        <v>48.040313549832007</v>
      </c>
      <c r="K6" s="18">
        <f t="shared" si="2"/>
        <v>67.266081871345023</v>
      </c>
      <c r="L6" s="18">
        <f t="shared" si="2"/>
        <v>64.224286205710357</v>
      </c>
      <c r="M6" s="18">
        <f t="shared" si="2"/>
        <v>48.313090418353575</v>
      </c>
      <c r="N6" s="18">
        <f t="shared" si="2"/>
        <v>19.000240326844498</v>
      </c>
      <c r="P6" s="21" t="s">
        <v>38</v>
      </c>
      <c r="Q6" s="23">
        <f>C141</f>
        <v>54.619804041229926</v>
      </c>
      <c r="R6" s="23">
        <f t="shared" ref="R6:U6" si="3">D141</f>
        <v>60.743786549707593</v>
      </c>
      <c r="S6" s="23">
        <f t="shared" si="3"/>
        <v>61.677126991147333</v>
      </c>
      <c r="T6" s="23">
        <f t="shared" si="3"/>
        <v>44.152772336133964</v>
      </c>
      <c r="U6" s="23">
        <f t="shared" si="3"/>
        <v>19.186570331395369</v>
      </c>
      <c r="V6" s="21"/>
      <c r="W6" s="23">
        <f>C142</f>
        <v>9.3048046864398017</v>
      </c>
      <c r="X6" s="23">
        <f>D142</f>
        <v>9.2239185016622844</v>
      </c>
      <c r="Y6" s="23">
        <f>E142</f>
        <v>3.6022271067586242</v>
      </c>
      <c r="Z6" s="23">
        <f>F142</f>
        <v>5.8835782556609937</v>
      </c>
      <c r="AA6" s="23">
        <f>G142</f>
        <v>0.26351041951288312</v>
      </c>
      <c r="AC6" s="3"/>
      <c r="AD6" s="3"/>
      <c r="AE6" s="3"/>
      <c r="AF6" s="3"/>
      <c r="AG6" s="3"/>
    </row>
    <row r="7" spans="2:33" x14ac:dyDescent="0.3">
      <c r="B7" s="15" t="s">
        <v>39</v>
      </c>
      <c r="C7" s="20">
        <f>C182</f>
        <v>38.823803695284717</v>
      </c>
      <c r="D7" s="20">
        <f t="shared" ref="D7:N7" si="4">D182</f>
        <v>42.140586365241951</v>
      </c>
      <c r="E7" s="20">
        <f t="shared" si="4"/>
        <v>48.803406934222096</v>
      </c>
      <c r="F7" s="20">
        <f t="shared" si="4"/>
        <v>26.881720430107521</v>
      </c>
      <c r="G7" s="20">
        <f t="shared" si="4"/>
        <v>-8.000000000000016</v>
      </c>
      <c r="H7" s="20"/>
      <c r="I7" s="20"/>
      <c r="J7" s="18">
        <f t="shared" si="4"/>
        <v>61.782835467045992</v>
      </c>
      <c r="K7" s="18">
        <f t="shared" si="4"/>
        <v>60.17342206089937</v>
      </c>
      <c r="L7" s="18">
        <f t="shared" si="4"/>
        <v>48.389706254107892</v>
      </c>
      <c r="M7" s="18">
        <f t="shared" si="4"/>
        <v>30.480592415883901</v>
      </c>
      <c r="N7" s="18">
        <f t="shared" si="4"/>
        <v>15.21356582946729</v>
      </c>
      <c r="P7" s="21" t="s">
        <v>39</v>
      </c>
      <c r="Q7" s="23">
        <f>C184</f>
        <v>50.303319581165354</v>
      </c>
      <c r="R7" s="23">
        <f t="shared" ref="R7:U7" si="5">D184</f>
        <v>51.157004213070664</v>
      </c>
      <c r="S7" s="23">
        <f t="shared" si="5"/>
        <v>48.596556594164994</v>
      </c>
      <c r="T7" s="23">
        <f t="shared" si="5"/>
        <v>28.681156422995713</v>
      </c>
      <c r="U7" s="23">
        <f t="shared" si="5"/>
        <v>3.6067829147336372</v>
      </c>
      <c r="V7" s="21"/>
      <c r="W7" s="23">
        <f>C185</f>
        <v>16.23448705528979</v>
      </c>
      <c r="X7" s="23">
        <f>D185</f>
        <v>12.751140404422163</v>
      </c>
      <c r="Y7" s="23">
        <f>E185</f>
        <v>0.29253055629024005</v>
      </c>
      <c r="Z7" s="23">
        <f>F185</f>
        <v>2.5447867857647748</v>
      </c>
      <c r="AA7" s="23">
        <f>G185</f>
        <v>16.414469813536655</v>
      </c>
      <c r="AC7" s="3"/>
      <c r="AD7" s="3"/>
      <c r="AE7" s="3"/>
      <c r="AF7" s="3"/>
      <c r="AG7" s="3"/>
    </row>
    <row r="8" spans="2:33" x14ac:dyDescent="0.3">
      <c r="B8" s="15" t="s">
        <v>40</v>
      </c>
      <c r="C8" s="20">
        <f>C225</f>
        <v>51.94155053443378</v>
      </c>
      <c r="D8" s="20">
        <f t="shared" ref="D8:N8" si="6">D225</f>
        <v>57.685777719733579</v>
      </c>
      <c r="E8" s="20">
        <f t="shared" si="6"/>
        <v>46.015983354612928</v>
      </c>
      <c r="F8" s="20">
        <f t="shared" si="6"/>
        <v>33.826458036984349</v>
      </c>
      <c r="G8" s="20">
        <f t="shared" si="6"/>
        <v>4.2621568937358285</v>
      </c>
      <c r="H8" s="20"/>
      <c r="I8" s="20"/>
      <c r="J8" s="18">
        <f t="shared" si="6"/>
        <v>46.786856644373351</v>
      </c>
      <c r="K8" s="18">
        <f t="shared" si="6"/>
        <v>50.38003728667718</v>
      </c>
      <c r="L8" s="18">
        <f t="shared" si="6"/>
        <v>48.498697724703923</v>
      </c>
      <c r="M8" s="18">
        <f t="shared" si="6"/>
        <v>10.439867785405543</v>
      </c>
      <c r="N8" s="18">
        <f t="shared" si="6"/>
        <v>11.304431878594535</v>
      </c>
      <c r="P8" s="21" t="s">
        <v>40</v>
      </c>
      <c r="Q8" s="23">
        <f>C227</f>
        <v>49.364203589403566</v>
      </c>
      <c r="R8" s="23">
        <f t="shared" ref="R8:U8" si="7">D227</f>
        <v>54.032907503205379</v>
      </c>
      <c r="S8" s="23">
        <f t="shared" si="7"/>
        <v>47.257340539658429</v>
      </c>
      <c r="T8" s="23">
        <f t="shared" si="7"/>
        <v>22.133162911194944</v>
      </c>
      <c r="U8" s="23">
        <f t="shared" si="7"/>
        <v>7.7832943861651813</v>
      </c>
      <c r="V8" s="21"/>
      <c r="W8" s="23">
        <f>C228</f>
        <v>3.6449190046025932</v>
      </c>
      <c r="X8" s="23">
        <f>D228</f>
        <v>5.1659386018029245</v>
      </c>
      <c r="Y8" s="23">
        <f>E228</f>
        <v>1.7555441668406309</v>
      </c>
      <c r="Z8" s="23">
        <f>F228</f>
        <v>16.536816555722584</v>
      </c>
      <c r="AA8" s="23">
        <f>G228</f>
        <v>4.9796403967739842</v>
      </c>
      <c r="AC8" s="3"/>
      <c r="AD8" s="3"/>
      <c r="AE8" s="3"/>
      <c r="AF8" s="3"/>
      <c r="AG8" s="3"/>
    </row>
    <row r="9" spans="2:33" x14ac:dyDescent="0.3">
      <c r="B9" s="15" t="s">
        <v>41</v>
      </c>
      <c r="C9" s="20">
        <f>C268</f>
        <v>85.851421005343539</v>
      </c>
      <c r="D9" s="15"/>
      <c r="E9" s="20"/>
      <c r="F9" s="20">
        <f>D268</f>
        <v>52.014113496030575</v>
      </c>
      <c r="G9" s="15"/>
      <c r="H9" s="15"/>
      <c r="I9" s="20"/>
      <c r="J9" s="18">
        <f>G268</f>
        <v>88.590057049714758</v>
      </c>
      <c r="K9" s="16"/>
      <c r="L9" s="18"/>
      <c r="M9" s="18">
        <f>H268</f>
        <v>51.528305299330789</v>
      </c>
      <c r="N9" s="18"/>
      <c r="P9" s="21" t="s">
        <v>41</v>
      </c>
      <c r="Q9" s="23">
        <f>C270</f>
        <v>87.220739027529149</v>
      </c>
      <c r="R9" s="21"/>
      <c r="S9" s="23"/>
      <c r="T9" s="23">
        <f>D270</f>
        <v>51.771209397680678</v>
      </c>
      <c r="U9" s="23"/>
      <c r="V9" s="21"/>
      <c r="W9" s="23">
        <f>C271</f>
        <v>1.9365081181767918</v>
      </c>
      <c r="X9" s="21"/>
      <c r="Y9" s="23"/>
      <c r="Z9" s="23">
        <f>D271</f>
        <v>0.3435182702424267</v>
      </c>
      <c r="AA9" s="23"/>
      <c r="AC9" s="3"/>
      <c r="AD9" s="3"/>
      <c r="AE9" s="3"/>
      <c r="AF9" s="3"/>
      <c r="AG9" s="3"/>
    </row>
    <row r="10" spans="2:33" x14ac:dyDescent="0.3">
      <c r="B10" s="15" t="s">
        <v>42</v>
      </c>
      <c r="C10" s="20">
        <f>C311</f>
        <v>61.857149469981017</v>
      </c>
      <c r="D10" s="20">
        <f t="shared" ref="D10:N10" si="8">D311</f>
        <v>68.361581920903959</v>
      </c>
      <c r="E10" s="20">
        <f t="shared" si="8"/>
        <v>59.512771566221254</v>
      </c>
      <c r="F10" s="20">
        <f t="shared" si="8"/>
        <v>4.7959323897210213</v>
      </c>
      <c r="G10" s="20">
        <f t="shared" si="8"/>
        <v>-7.0275689223057753</v>
      </c>
      <c r="H10" s="20"/>
      <c r="I10" s="20"/>
      <c r="J10" s="18">
        <f t="shared" si="8"/>
        <v>55.933423301844364</v>
      </c>
      <c r="K10" s="18">
        <f t="shared" si="8"/>
        <v>66.652779706522253</v>
      </c>
      <c r="L10" s="18">
        <f t="shared" si="8"/>
        <v>51.622071939625599</v>
      </c>
      <c r="M10" s="18">
        <f t="shared" si="8"/>
        <v>13.16934634235718</v>
      </c>
      <c r="N10" s="18">
        <f t="shared" si="8"/>
        <v>3.8260544979469735</v>
      </c>
      <c r="P10" s="21" t="s">
        <v>42</v>
      </c>
      <c r="Q10" s="23">
        <f>C313</f>
        <v>58.895286385912691</v>
      </c>
      <c r="R10" s="23">
        <f t="shared" ref="R10:U10" si="9">D313</f>
        <v>67.507180813713106</v>
      </c>
      <c r="S10" s="23">
        <f t="shared" si="9"/>
        <v>55.567421752923423</v>
      </c>
      <c r="T10" s="23">
        <f t="shared" si="9"/>
        <v>8.9826393660391002</v>
      </c>
      <c r="U10" s="23">
        <f t="shared" si="9"/>
        <v>-1.6007572121794009</v>
      </c>
      <c r="V10" s="21"/>
      <c r="W10" s="23">
        <f>C314</f>
        <v>4.1887069433816304</v>
      </c>
      <c r="X10" s="23">
        <f>D314</f>
        <v>1.2083056334958926</v>
      </c>
      <c r="Y10" s="23">
        <f>E314</f>
        <v>5.5795672142719459</v>
      </c>
      <c r="Z10" s="23">
        <f>F314</f>
        <v>5.9208977875910822</v>
      </c>
      <c r="AA10" s="23">
        <f>G314</f>
        <v>7.6746707209058487</v>
      </c>
      <c r="AC10" s="3"/>
      <c r="AD10" s="3"/>
      <c r="AE10" s="3"/>
      <c r="AF10" s="3"/>
      <c r="AG10" s="3"/>
    </row>
    <row r="14" spans="2:33" ht="20.399999999999999" thickBot="1" x14ac:dyDescent="0.45">
      <c r="B14" s="1" t="s">
        <v>16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2:33" ht="15" thickTop="1" x14ac:dyDescent="0.3"/>
    <row r="16" spans="2:33" ht="18" thickBot="1" x14ac:dyDescent="0.4">
      <c r="B16" s="5" t="s">
        <v>36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V16">
        <v>-7.0275689223057753</v>
      </c>
    </row>
    <row r="17" spans="1:21" ht="16.2" thickTop="1" x14ac:dyDescent="0.35">
      <c r="A17">
        <v>1</v>
      </c>
      <c r="B17" s="6" t="s">
        <v>17</v>
      </c>
      <c r="C17" s="7"/>
      <c r="D17" s="7"/>
      <c r="E17" s="7"/>
      <c r="F17" s="7"/>
      <c r="G17" s="7"/>
      <c r="H17" s="7"/>
      <c r="I17" s="8"/>
      <c r="J17" s="7"/>
      <c r="K17" s="7"/>
      <c r="L17" s="7"/>
      <c r="M17" s="7"/>
      <c r="N17" s="7"/>
    </row>
    <row r="18" spans="1:21" x14ac:dyDescent="0.3">
      <c r="B18" t="s">
        <v>18</v>
      </c>
      <c r="C18">
        <v>0</v>
      </c>
      <c r="D18">
        <v>20</v>
      </c>
      <c r="E18">
        <v>100</v>
      </c>
      <c r="F18">
        <v>500</v>
      </c>
      <c r="G18">
        <v>1000</v>
      </c>
      <c r="I18" t="s">
        <v>18</v>
      </c>
      <c r="J18">
        <v>0</v>
      </c>
      <c r="K18">
        <v>20</v>
      </c>
      <c r="L18">
        <v>100</v>
      </c>
      <c r="M18">
        <v>500</v>
      </c>
      <c r="N18">
        <v>1000</v>
      </c>
    </row>
    <row r="19" spans="1:21" x14ac:dyDescent="0.3">
      <c r="B19" t="s">
        <v>19</v>
      </c>
      <c r="C19" s="9">
        <v>0.19500000000000001</v>
      </c>
      <c r="D19">
        <v>0.26</v>
      </c>
      <c r="E19" s="9">
        <v>0.46</v>
      </c>
      <c r="F19">
        <v>0.70399999999999996</v>
      </c>
      <c r="G19">
        <v>0.82499999999999996</v>
      </c>
      <c r="H19" s="9"/>
      <c r="I19" t="s">
        <v>19</v>
      </c>
      <c r="J19" s="9">
        <v>0.20599999999999999</v>
      </c>
      <c r="K19">
        <v>0.216</v>
      </c>
      <c r="L19" s="9">
        <v>0.57999999999999996</v>
      </c>
      <c r="M19">
        <v>0.58599999999999997</v>
      </c>
      <c r="N19">
        <v>0.71799999999999997</v>
      </c>
    </row>
    <row r="20" spans="1:21" x14ac:dyDescent="0.3">
      <c r="B20" t="s">
        <v>20</v>
      </c>
      <c r="C20" s="9">
        <v>0.215</v>
      </c>
      <c r="D20">
        <v>0.24</v>
      </c>
      <c r="E20" s="9">
        <v>0.42099999999999999</v>
      </c>
      <c r="F20">
        <v>0.65400000000000003</v>
      </c>
      <c r="G20">
        <v>0.85199999999999998</v>
      </c>
      <c r="H20" s="9"/>
      <c r="I20" t="s">
        <v>20</v>
      </c>
      <c r="J20" s="9">
        <v>0.22900000000000001</v>
      </c>
      <c r="K20">
        <v>0.23400000000000001</v>
      </c>
      <c r="L20" s="9">
        <v>0.40799999999999997</v>
      </c>
      <c r="M20">
        <v>0.63200000000000001</v>
      </c>
      <c r="N20">
        <v>0.74299999999999999</v>
      </c>
    </row>
    <row r="21" spans="1:21" x14ac:dyDescent="0.3">
      <c r="B21" t="s">
        <v>21</v>
      </c>
      <c r="C21" s="9">
        <v>0.20499999999999999</v>
      </c>
      <c r="D21">
        <v>0.20699999999999999</v>
      </c>
      <c r="E21" s="9">
        <v>0.46</v>
      </c>
      <c r="F21">
        <v>0.69199999999999995</v>
      </c>
      <c r="G21">
        <v>0.85399999999999998</v>
      </c>
      <c r="H21" s="9"/>
      <c r="I21" t="s">
        <v>21</v>
      </c>
      <c r="J21" s="9">
        <v>0.22900000000000001</v>
      </c>
      <c r="K21">
        <v>0.22800000000000001</v>
      </c>
      <c r="L21" s="9">
        <v>0.31900000000000001</v>
      </c>
      <c r="M21">
        <v>0.621</v>
      </c>
      <c r="N21">
        <v>0.69899999999999995</v>
      </c>
    </row>
    <row r="22" spans="1:21" x14ac:dyDescent="0.3">
      <c r="B22" t="s">
        <v>22</v>
      </c>
      <c r="C22" s="9">
        <v>0.20899999999999999</v>
      </c>
      <c r="D22">
        <v>0.193</v>
      </c>
      <c r="E22" s="9">
        <v>0.25600000000000001</v>
      </c>
      <c r="F22">
        <v>0.69499999999999995</v>
      </c>
      <c r="G22">
        <v>0.86099999999999999</v>
      </c>
      <c r="H22" s="9"/>
      <c r="I22" t="s">
        <v>22</v>
      </c>
      <c r="J22" s="9">
        <v>0.19</v>
      </c>
      <c r="K22">
        <v>0.253</v>
      </c>
      <c r="L22" s="9">
        <v>0.33100000000000002</v>
      </c>
      <c r="M22">
        <v>0.61</v>
      </c>
      <c r="N22">
        <v>0.75</v>
      </c>
    </row>
    <row r="23" spans="1:21" x14ac:dyDescent="0.3">
      <c r="B23" t="s">
        <v>23</v>
      </c>
      <c r="C23" s="9">
        <v>0.20699999999999999</v>
      </c>
      <c r="D23">
        <v>0.215</v>
      </c>
      <c r="E23" s="9">
        <v>0.35699999999999998</v>
      </c>
      <c r="F23">
        <v>0.70599999999999996</v>
      </c>
      <c r="G23">
        <v>0.82799999999999996</v>
      </c>
      <c r="H23" s="9"/>
      <c r="I23" t="s">
        <v>23</v>
      </c>
      <c r="J23" s="9">
        <v>0.19800000000000001</v>
      </c>
      <c r="K23">
        <v>0.26100000000000001</v>
      </c>
      <c r="L23" s="9">
        <v>0.57599999999999996</v>
      </c>
      <c r="M23">
        <v>0.58899999999999997</v>
      </c>
      <c r="N23">
        <v>0.73199999999999998</v>
      </c>
      <c r="P23" s="10"/>
    </row>
    <row r="24" spans="1:21" x14ac:dyDescent="0.3">
      <c r="B24" t="s">
        <v>24</v>
      </c>
      <c r="C24" s="9">
        <v>0.215</v>
      </c>
      <c r="D24">
        <v>0.20799999999999999</v>
      </c>
      <c r="E24" s="9">
        <v>0.34200000000000003</v>
      </c>
      <c r="F24">
        <v>0.73899999999999999</v>
      </c>
      <c r="G24">
        <v>0.84299999999999997</v>
      </c>
      <c r="H24" s="9"/>
      <c r="I24" t="s">
        <v>24</v>
      </c>
      <c r="J24" s="9">
        <v>0.19700000000000001</v>
      </c>
      <c r="K24">
        <v>0.26100000000000001</v>
      </c>
      <c r="L24" s="9">
        <v>0.54900000000000004</v>
      </c>
      <c r="M24">
        <v>0.621</v>
      </c>
      <c r="N24">
        <v>0.75</v>
      </c>
      <c r="P24" s="12"/>
    </row>
    <row r="25" spans="1:21" x14ac:dyDescent="0.3">
      <c r="B25" t="s">
        <v>25</v>
      </c>
      <c r="C25" s="9">
        <f t="shared" ref="C25:G25" si="10">AVERAGE(C19:C24)</f>
        <v>0.20766666666666667</v>
      </c>
      <c r="D25" s="9">
        <f t="shared" si="10"/>
        <v>0.2205</v>
      </c>
      <c r="E25" s="9">
        <f t="shared" si="10"/>
        <v>0.38266666666666665</v>
      </c>
      <c r="F25" s="9">
        <f t="shared" si="10"/>
        <v>0.69833333333333325</v>
      </c>
      <c r="G25" s="9">
        <f t="shared" si="10"/>
        <v>0.84383333333333344</v>
      </c>
      <c r="H25" s="9"/>
      <c r="I25" t="s">
        <v>25</v>
      </c>
      <c r="J25" s="9">
        <f t="shared" ref="J25:N25" si="11">AVERAGE(J19:J24)</f>
        <v>0.20816666666666669</v>
      </c>
      <c r="K25" s="9">
        <f t="shared" si="11"/>
        <v>0.24216666666666672</v>
      </c>
      <c r="L25" s="9">
        <f t="shared" si="11"/>
        <v>0.46049999999999996</v>
      </c>
      <c r="M25" s="9">
        <f t="shared" si="11"/>
        <v>0.60983333333333334</v>
      </c>
      <c r="N25" s="9">
        <f t="shared" si="11"/>
        <v>0.73199999999999987</v>
      </c>
      <c r="P25" s="9"/>
      <c r="Q25" s="9"/>
      <c r="R25" s="9"/>
      <c r="S25" s="9"/>
      <c r="T25" s="9"/>
      <c r="U25" s="9"/>
    </row>
    <row r="27" spans="1:21" ht="15.6" x14ac:dyDescent="0.35">
      <c r="A27">
        <v>2</v>
      </c>
      <c r="B27" s="6" t="s">
        <v>26</v>
      </c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</row>
    <row r="28" spans="1:21" x14ac:dyDescent="0.3">
      <c r="B28" t="s">
        <v>18</v>
      </c>
      <c r="C28">
        <v>0</v>
      </c>
      <c r="D28">
        <v>20</v>
      </c>
      <c r="E28">
        <v>100</v>
      </c>
      <c r="F28">
        <v>500</v>
      </c>
      <c r="G28">
        <v>1000</v>
      </c>
      <c r="I28" t="s">
        <v>18</v>
      </c>
      <c r="J28">
        <v>0</v>
      </c>
      <c r="K28">
        <v>20</v>
      </c>
      <c r="L28">
        <v>100</v>
      </c>
      <c r="M28">
        <v>500</v>
      </c>
      <c r="N28">
        <v>1000</v>
      </c>
    </row>
    <row r="29" spans="1:21" x14ac:dyDescent="0.3">
      <c r="B29" s="2">
        <v>1</v>
      </c>
      <c r="C29" s="9">
        <f>AVERAGE(C19,C20)/0.95</f>
        <v>0.21578947368421056</v>
      </c>
      <c r="D29" s="9">
        <f t="shared" ref="D29:G29" si="12">AVERAGE(D19,D20)/0.95</f>
        <v>0.26315789473684209</v>
      </c>
      <c r="E29" s="9">
        <f t="shared" si="12"/>
        <v>0.46368421052631581</v>
      </c>
      <c r="F29" s="9">
        <f t="shared" si="12"/>
        <v>0.71473684210526323</v>
      </c>
      <c r="G29" s="9">
        <f t="shared" si="12"/>
        <v>0.88263157894736843</v>
      </c>
      <c r="H29" s="9"/>
      <c r="I29" s="2">
        <v>1</v>
      </c>
      <c r="J29" s="9">
        <f>AVERAGE(J19,J20)/0.95</f>
        <v>0.22894736842105265</v>
      </c>
      <c r="K29" s="9">
        <f t="shared" ref="K29:N29" si="13">AVERAGE(K19,K20)/0.95</f>
        <v>0.23684210526315791</v>
      </c>
      <c r="L29" s="9">
        <f t="shared" si="13"/>
        <v>0.52</v>
      </c>
      <c r="M29" s="9">
        <f t="shared" si="13"/>
        <v>0.64105263157894743</v>
      </c>
      <c r="N29" s="9">
        <f t="shared" si="13"/>
        <v>0.7689473684210526</v>
      </c>
    </row>
    <row r="30" spans="1:21" x14ac:dyDescent="0.3">
      <c r="B30" s="2">
        <v>2</v>
      </c>
      <c r="C30" s="9">
        <f>AVERAGE(C21,C22)/0.95</f>
        <v>0.21789473684210525</v>
      </c>
      <c r="D30" s="9">
        <f t="shared" ref="D30:G30" si="14">AVERAGE(D21,D22)/0.95</f>
        <v>0.2105263157894737</v>
      </c>
      <c r="E30" s="9">
        <f t="shared" si="14"/>
        <v>0.37684210526315792</v>
      </c>
      <c r="F30" s="9">
        <f t="shared" si="14"/>
        <v>0.73000000000000009</v>
      </c>
      <c r="G30" s="9">
        <f t="shared" si="14"/>
        <v>0.90263157894736834</v>
      </c>
      <c r="H30" s="9"/>
      <c r="I30" s="2">
        <v>2</v>
      </c>
      <c r="J30" s="9">
        <f>AVERAGE(J21,J22)/0.95</f>
        <v>0.22052631578947371</v>
      </c>
      <c r="K30" s="9">
        <f t="shared" ref="K30:N30" si="15">AVERAGE(K21,K22)/0.95</f>
        <v>0.25315789473684208</v>
      </c>
      <c r="L30" s="9">
        <f t="shared" si="15"/>
        <v>0.34210526315789475</v>
      </c>
      <c r="M30" s="9">
        <f t="shared" si="15"/>
        <v>0.64789473684210519</v>
      </c>
      <c r="N30" s="9">
        <f t="shared" si="15"/>
        <v>0.76263157894736833</v>
      </c>
    </row>
    <row r="31" spans="1:21" x14ac:dyDescent="0.3">
      <c r="B31" s="2">
        <v>3</v>
      </c>
      <c r="C31" s="9">
        <f>AVERAGE(C23,C24)/0.95</f>
        <v>0.22210526315789475</v>
      </c>
      <c r="D31" s="9">
        <f t="shared" ref="D31:G31" si="16">AVERAGE(D23,D24)/0.95</f>
        <v>0.22263157894736843</v>
      </c>
      <c r="E31" s="9">
        <f t="shared" si="16"/>
        <v>0.36789473684210533</v>
      </c>
      <c r="F31" s="9">
        <f t="shared" si="16"/>
        <v>0.76052631578947361</v>
      </c>
      <c r="G31" s="9">
        <f t="shared" si="16"/>
        <v>0.8794736842105263</v>
      </c>
      <c r="H31" s="9"/>
      <c r="I31" s="2">
        <v>3</v>
      </c>
      <c r="J31" s="9">
        <f>AVERAGE(J23,J24)/0.95</f>
        <v>0.20789473684210527</v>
      </c>
      <c r="K31" s="9">
        <f t="shared" ref="K31:N31" si="17">AVERAGE(K23,K24)/0.95</f>
        <v>0.27473684210526317</v>
      </c>
      <c r="L31" s="9">
        <f t="shared" si="17"/>
        <v>0.5921052631578948</v>
      </c>
      <c r="M31" s="9">
        <f t="shared" si="17"/>
        <v>0.63684210526315788</v>
      </c>
      <c r="N31" s="9">
        <f t="shared" si="17"/>
        <v>0.78</v>
      </c>
    </row>
    <row r="32" spans="1:21" x14ac:dyDescent="0.3">
      <c r="B32" t="s">
        <v>25</v>
      </c>
      <c r="C32" s="9">
        <f>AVERAGE(C29:C31)</f>
        <v>0.21859649122807015</v>
      </c>
      <c r="D32" s="9">
        <f t="shared" ref="D32:G32" si="18">AVERAGE(D29:D31)</f>
        <v>0.23210526315789473</v>
      </c>
      <c r="E32" s="9">
        <f t="shared" si="18"/>
        <v>0.40280701754385967</v>
      </c>
      <c r="F32" s="9">
        <f t="shared" si="18"/>
        <v>0.73508771929824557</v>
      </c>
      <c r="G32" s="9">
        <f t="shared" si="18"/>
        <v>0.88824561403508773</v>
      </c>
      <c r="H32" s="9"/>
      <c r="I32" t="s">
        <v>25</v>
      </c>
      <c r="J32" s="9">
        <f>AVERAGE(J29:J31)</f>
        <v>0.21912280701754386</v>
      </c>
      <c r="K32" s="9">
        <f t="shared" ref="K32:N32" si="19">AVERAGE(K29:K31)</f>
        <v>0.25491228070175437</v>
      </c>
      <c r="L32" s="9">
        <f>AVERAGE(L29:L30)</f>
        <v>0.43105263157894735</v>
      </c>
      <c r="M32" s="9">
        <f t="shared" si="19"/>
        <v>0.64192982456140346</v>
      </c>
      <c r="N32" s="9">
        <f t="shared" si="19"/>
        <v>0.77052631578947361</v>
      </c>
    </row>
    <row r="35" spans="1:36" ht="15.6" x14ac:dyDescent="0.35">
      <c r="A35">
        <v>3</v>
      </c>
      <c r="B35" s="6" t="s">
        <v>27</v>
      </c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Q35" s="6" t="s">
        <v>28</v>
      </c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</row>
    <row r="36" spans="1:36" x14ac:dyDescent="0.3">
      <c r="B36" t="s">
        <v>18</v>
      </c>
      <c r="C36">
        <v>0</v>
      </c>
      <c r="D36">
        <v>20</v>
      </c>
      <c r="E36">
        <v>100</v>
      </c>
      <c r="F36">
        <v>500</v>
      </c>
      <c r="G36">
        <v>1000</v>
      </c>
      <c r="I36" t="s">
        <v>18</v>
      </c>
      <c r="J36">
        <v>0</v>
      </c>
      <c r="K36">
        <v>20</v>
      </c>
      <c r="L36">
        <v>100</v>
      </c>
      <c r="M36">
        <v>500</v>
      </c>
      <c r="N36">
        <v>1000</v>
      </c>
      <c r="Q36" t="s">
        <v>29</v>
      </c>
      <c r="R36">
        <v>0</v>
      </c>
      <c r="S36">
        <v>20</v>
      </c>
      <c r="T36">
        <v>100</v>
      </c>
      <c r="U36">
        <v>500</v>
      </c>
      <c r="V36">
        <v>1000</v>
      </c>
      <c r="X36" t="s">
        <v>29</v>
      </c>
      <c r="Y36">
        <v>0</v>
      </c>
      <c r="Z36">
        <v>20</v>
      </c>
      <c r="AA36">
        <v>100</v>
      </c>
      <c r="AB36">
        <v>500</v>
      </c>
      <c r="AC36">
        <v>1000</v>
      </c>
    </row>
    <row r="37" spans="1:36" x14ac:dyDescent="0.3">
      <c r="B37" t="s">
        <v>30</v>
      </c>
      <c r="C37" s="3">
        <f t="shared" ref="C37:G38" si="20">R37*50</f>
        <v>10.7</v>
      </c>
      <c r="D37" s="3">
        <f t="shared" si="20"/>
        <v>11.4</v>
      </c>
      <c r="E37" s="3">
        <f t="shared" si="20"/>
        <v>10.25</v>
      </c>
      <c r="F37" s="3">
        <f t="shared" si="20"/>
        <v>10.25</v>
      </c>
      <c r="G37" s="3">
        <f t="shared" si="20"/>
        <v>10.8</v>
      </c>
      <c r="H37" s="3"/>
      <c r="I37" t="s">
        <v>31</v>
      </c>
      <c r="J37" s="3">
        <f t="shared" ref="J37:N38" si="21">Y37*50</f>
        <v>10.9</v>
      </c>
      <c r="K37" s="3">
        <f t="shared" si="21"/>
        <v>10.65</v>
      </c>
      <c r="L37" s="3">
        <f t="shared" si="21"/>
        <v>9.65</v>
      </c>
      <c r="M37" s="3">
        <f t="shared" si="21"/>
        <v>10.9</v>
      </c>
      <c r="N37" s="3">
        <f t="shared" si="21"/>
        <v>10.100000000000001</v>
      </c>
      <c r="Q37" t="s">
        <v>30</v>
      </c>
      <c r="R37" s="9">
        <v>0.214</v>
      </c>
      <c r="S37" s="9">
        <v>0.22800000000000001</v>
      </c>
      <c r="T37" s="9">
        <v>0.20499999999999999</v>
      </c>
      <c r="U37" s="9">
        <v>0.20499999999999999</v>
      </c>
      <c r="V37" s="9">
        <v>0.216</v>
      </c>
      <c r="W37" s="9"/>
      <c r="X37" t="s">
        <v>31</v>
      </c>
      <c r="Y37" s="9">
        <v>0.218</v>
      </c>
      <c r="Z37" s="9">
        <v>0.21299999999999999</v>
      </c>
      <c r="AA37" s="9">
        <v>0.193</v>
      </c>
      <c r="AB37" s="9">
        <v>0.218</v>
      </c>
      <c r="AC37" s="9">
        <v>0.20200000000000001</v>
      </c>
      <c r="AF37" s="13"/>
    </row>
    <row r="38" spans="1:36" x14ac:dyDescent="0.3">
      <c r="B38" t="s">
        <v>32</v>
      </c>
      <c r="C38" s="3">
        <f t="shared" si="20"/>
        <v>10.85</v>
      </c>
      <c r="D38" s="3">
        <f t="shared" si="20"/>
        <v>10.7</v>
      </c>
      <c r="E38" s="3">
        <f t="shared" si="20"/>
        <v>10.050000000000001</v>
      </c>
      <c r="F38" s="3">
        <f t="shared" si="20"/>
        <v>11.65</v>
      </c>
      <c r="G38" s="3">
        <f t="shared" si="20"/>
        <v>9.65</v>
      </c>
      <c r="H38" s="3"/>
      <c r="I38" t="s">
        <v>33</v>
      </c>
      <c r="J38" s="3">
        <f t="shared" si="21"/>
        <v>10.95</v>
      </c>
      <c r="K38" s="3">
        <f t="shared" si="21"/>
        <v>10.35</v>
      </c>
      <c r="L38" s="3">
        <f t="shared" si="21"/>
        <v>8.9499999999999993</v>
      </c>
      <c r="M38" s="3">
        <f t="shared" si="21"/>
        <v>11.600000000000001</v>
      </c>
      <c r="N38" s="3">
        <f t="shared" si="21"/>
        <v>10.4</v>
      </c>
      <c r="Q38" t="s">
        <v>32</v>
      </c>
      <c r="R38" s="9">
        <v>0.217</v>
      </c>
      <c r="S38" s="9">
        <v>0.214</v>
      </c>
      <c r="T38" s="9">
        <v>0.20100000000000001</v>
      </c>
      <c r="U38" s="9">
        <v>0.23300000000000001</v>
      </c>
      <c r="V38" s="9">
        <v>0.193</v>
      </c>
      <c r="W38" s="9"/>
      <c r="X38" t="s">
        <v>33</v>
      </c>
      <c r="Y38" s="9">
        <v>0.219</v>
      </c>
      <c r="Z38" s="9">
        <v>0.20699999999999999</v>
      </c>
      <c r="AA38" s="9">
        <v>0.17899999999999999</v>
      </c>
      <c r="AB38" s="9">
        <v>0.23200000000000001</v>
      </c>
      <c r="AC38" s="9">
        <v>0.20799999999999999</v>
      </c>
      <c r="AF38" s="13"/>
    </row>
    <row r="39" spans="1:36" x14ac:dyDescent="0.3">
      <c r="B39" t="s">
        <v>25</v>
      </c>
      <c r="C39" s="3">
        <f>AVERAGE(C37:C38)</f>
        <v>10.774999999999999</v>
      </c>
      <c r="D39" s="3">
        <f t="shared" ref="D39:G39" si="22">AVERAGE(D37:D38)</f>
        <v>11.05</v>
      </c>
      <c r="E39" s="3">
        <f t="shared" si="22"/>
        <v>10.15</v>
      </c>
      <c r="F39" s="3">
        <f t="shared" si="22"/>
        <v>10.95</v>
      </c>
      <c r="G39" s="3">
        <f t="shared" si="22"/>
        <v>10.225000000000001</v>
      </c>
      <c r="H39" s="3"/>
      <c r="I39" t="s">
        <v>25</v>
      </c>
      <c r="J39" s="3">
        <f>AVERAGE(J37:J38)</f>
        <v>10.925000000000001</v>
      </c>
      <c r="K39" s="3">
        <f t="shared" ref="K39:N39" si="23">AVERAGE(K37:K38)</f>
        <v>10.5</v>
      </c>
      <c r="L39" s="3">
        <f t="shared" si="23"/>
        <v>9.3000000000000007</v>
      </c>
      <c r="M39" s="3">
        <f t="shared" si="23"/>
        <v>11.25</v>
      </c>
      <c r="N39" s="3">
        <f t="shared" si="23"/>
        <v>10.25</v>
      </c>
      <c r="S39" s="9"/>
      <c r="T39" s="9"/>
      <c r="U39" s="9"/>
      <c r="AB39" s="11"/>
      <c r="AC39" s="11"/>
      <c r="AD39" s="11"/>
      <c r="AE39" s="11"/>
      <c r="AF39" s="11"/>
      <c r="AG39" s="11"/>
      <c r="AI39" s="11"/>
      <c r="AJ39" s="11"/>
    </row>
    <row r="40" spans="1:36" x14ac:dyDescent="0.3">
      <c r="AB40" s="11"/>
      <c r="AC40" s="11"/>
      <c r="AD40" s="11"/>
      <c r="AE40" s="11"/>
      <c r="AF40" s="11"/>
      <c r="AG40" s="11"/>
      <c r="AI40" s="11"/>
      <c r="AJ40" s="11"/>
    </row>
    <row r="41" spans="1:36" ht="15.6" x14ac:dyDescent="0.35">
      <c r="A41">
        <v>4</v>
      </c>
      <c r="B41" s="6" t="s">
        <v>45</v>
      </c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</row>
    <row r="42" spans="1:36" x14ac:dyDescent="0.3">
      <c r="B42" t="s">
        <v>18</v>
      </c>
      <c r="C42">
        <v>0</v>
      </c>
      <c r="D42">
        <v>20</v>
      </c>
      <c r="E42">
        <v>100</v>
      </c>
      <c r="F42">
        <v>500</v>
      </c>
      <c r="G42">
        <v>1000</v>
      </c>
      <c r="I42" t="s">
        <v>18</v>
      </c>
      <c r="J42">
        <v>0</v>
      </c>
      <c r="K42">
        <v>20</v>
      </c>
      <c r="L42">
        <v>100</v>
      </c>
      <c r="M42">
        <v>500</v>
      </c>
      <c r="N42">
        <v>1000</v>
      </c>
    </row>
    <row r="43" spans="1:36" x14ac:dyDescent="0.3">
      <c r="B43" s="2">
        <v>1</v>
      </c>
      <c r="C43" s="9">
        <f>C29*10</f>
        <v>2.1578947368421058</v>
      </c>
      <c r="D43" s="9">
        <f t="shared" ref="D43:G45" si="24">D29*10</f>
        <v>2.6315789473684208</v>
      </c>
      <c r="E43" s="9">
        <f t="shared" si="24"/>
        <v>4.6368421052631579</v>
      </c>
      <c r="F43" s="9">
        <f t="shared" si="24"/>
        <v>7.147368421052632</v>
      </c>
      <c r="G43" s="9">
        <f t="shared" si="24"/>
        <v>8.8263157894736839</v>
      </c>
      <c r="H43" s="9"/>
      <c r="I43" s="2">
        <v>1</v>
      </c>
      <c r="J43" s="9">
        <f>J29*10</f>
        <v>2.2894736842105265</v>
      </c>
      <c r="K43" s="9">
        <f t="shared" ref="K43:N45" si="25">K29*10</f>
        <v>2.3684210526315792</v>
      </c>
      <c r="L43" s="9">
        <f t="shared" si="25"/>
        <v>5.2</v>
      </c>
      <c r="M43" s="9">
        <f t="shared" si="25"/>
        <v>6.4105263157894745</v>
      </c>
      <c r="N43" s="9">
        <f t="shared" si="25"/>
        <v>7.689473684210526</v>
      </c>
    </row>
    <row r="44" spans="1:36" x14ac:dyDescent="0.3">
      <c r="B44" s="2">
        <v>2</v>
      </c>
      <c r="C44" s="9">
        <f>C30*10</f>
        <v>2.1789473684210527</v>
      </c>
      <c r="D44" s="9">
        <f t="shared" si="24"/>
        <v>2.1052631578947372</v>
      </c>
      <c r="E44" s="9">
        <f t="shared" si="24"/>
        <v>3.7684210526315791</v>
      </c>
      <c r="F44" s="9">
        <f t="shared" si="24"/>
        <v>7.3000000000000007</v>
      </c>
      <c r="G44" s="9">
        <f t="shared" si="24"/>
        <v>9.0263157894736832</v>
      </c>
      <c r="H44" s="9"/>
      <c r="I44" s="2">
        <v>2</v>
      </c>
      <c r="J44" s="9">
        <f>J30*10</f>
        <v>2.2052631578947373</v>
      </c>
      <c r="K44" s="9">
        <f t="shared" si="25"/>
        <v>2.5315789473684207</v>
      </c>
      <c r="L44" s="9">
        <f t="shared" si="25"/>
        <v>3.4210526315789473</v>
      </c>
      <c r="M44" s="9">
        <f t="shared" si="25"/>
        <v>6.4789473684210517</v>
      </c>
      <c r="N44" s="9">
        <f t="shared" si="25"/>
        <v>7.6263157894736828</v>
      </c>
    </row>
    <row r="45" spans="1:36" x14ac:dyDescent="0.3">
      <c r="B45" s="2">
        <v>3</v>
      </c>
      <c r="C45" s="9">
        <f>C31*10</f>
        <v>2.2210526315789476</v>
      </c>
      <c r="D45" s="9">
        <f>D31*10</f>
        <v>2.2263157894736842</v>
      </c>
      <c r="E45" s="9">
        <f t="shared" si="24"/>
        <v>3.6789473684210532</v>
      </c>
      <c r="F45" s="9">
        <f t="shared" si="24"/>
        <v>7.6052631578947363</v>
      </c>
      <c r="G45" s="9">
        <f t="shared" si="24"/>
        <v>8.7947368421052623</v>
      </c>
      <c r="H45" s="9"/>
      <c r="I45" s="2">
        <v>3</v>
      </c>
      <c r="J45" s="9">
        <f>J31*10</f>
        <v>2.0789473684210527</v>
      </c>
      <c r="K45" s="9">
        <f t="shared" si="25"/>
        <v>2.7473684210526317</v>
      </c>
      <c r="L45" s="9">
        <f t="shared" si="25"/>
        <v>5.9210526315789478</v>
      </c>
      <c r="M45" s="9">
        <f t="shared" si="25"/>
        <v>6.3684210526315788</v>
      </c>
      <c r="N45" s="9">
        <f t="shared" si="25"/>
        <v>7.8000000000000007</v>
      </c>
    </row>
    <row r="46" spans="1:36" x14ac:dyDescent="0.3">
      <c r="B46" t="s">
        <v>25</v>
      </c>
      <c r="C46" s="9">
        <f>AVERAGE(C43:C45)</f>
        <v>2.1859649122807023</v>
      </c>
      <c r="D46" s="9">
        <f t="shared" ref="D46:G46" si="26">AVERAGE(D43:D45)</f>
        <v>2.3210526315789473</v>
      </c>
      <c r="E46" s="9">
        <f t="shared" si="26"/>
        <v>4.0280701754385966</v>
      </c>
      <c r="F46" s="9">
        <f t="shared" si="26"/>
        <v>7.3508771929824563</v>
      </c>
      <c r="G46" s="9">
        <f t="shared" si="26"/>
        <v>8.882456140350877</v>
      </c>
      <c r="H46" s="9"/>
      <c r="I46" t="s">
        <v>25</v>
      </c>
      <c r="J46" s="9">
        <f>AVERAGE(J43:J45)</f>
        <v>2.191228070175439</v>
      </c>
      <c r="K46" s="9">
        <f t="shared" ref="K46:N46" si="27">AVERAGE(K43:K45)</f>
        <v>2.549122807017544</v>
      </c>
      <c r="L46" s="9">
        <f t="shared" si="27"/>
        <v>4.8473684210526322</v>
      </c>
      <c r="M46" s="9">
        <f t="shared" si="27"/>
        <v>6.4192982456140344</v>
      </c>
      <c r="N46" s="9">
        <f t="shared" si="27"/>
        <v>7.7052631578947368</v>
      </c>
    </row>
    <row r="48" spans="1:36" x14ac:dyDescent="0.3">
      <c r="A48">
        <v>5</v>
      </c>
      <c r="B48" s="7" t="s">
        <v>34</v>
      </c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</row>
    <row r="49" spans="1:15" x14ac:dyDescent="0.3">
      <c r="B49" t="s">
        <v>18</v>
      </c>
      <c r="C49">
        <v>0</v>
      </c>
      <c r="D49">
        <v>20</v>
      </c>
      <c r="E49">
        <v>100</v>
      </c>
      <c r="F49">
        <v>500</v>
      </c>
      <c r="G49">
        <v>1000</v>
      </c>
      <c r="I49" t="s">
        <v>18</v>
      </c>
      <c r="J49">
        <v>0</v>
      </c>
      <c r="K49">
        <v>20</v>
      </c>
      <c r="L49">
        <v>100</v>
      </c>
      <c r="M49">
        <v>500</v>
      </c>
      <c r="N49">
        <v>1000</v>
      </c>
    </row>
    <row r="50" spans="1:15" x14ac:dyDescent="0.3">
      <c r="B50" s="2">
        <v>1</v>
      </c>
      <c r="C50" s="3">
        <f>(1-(C43/C39))*100</f>
        <v>79.973134692880691</v>
      </c>
      <c r="D50" s="3">
        <f t="shared" ref="D50:F50" si="28">(1-(D43/D39))*100</f>
        <v>76.184805906168137</v>
      </c>
      <c r="E50" s="3">
        <f t="shared" si="28"/>
        <v>54.316826549131456</v>
      </c>
      <c r="F50" s="3">
        <f t="shared" si="28"/>
        <v>34.727229031482807</v>
      </c>
      <c r="G50" s="3">
        <f>(1-(G43/G39))*100</f>
        <v>13.679063183631468</v>
      </c>
      <c r="H50" s="3"/>
      <c r="I50" s="2">
        <v>1</v>
      </c>
      <c r="J50" s="3">
        <f>(1-(J43/J39))*100</f>
        <v>79.043719137661085</v>
      </c>
      <c r="K50" s="3">
        <f t="shared" ref="K50:N50" si="29">(1-(K43/K39))*100</f>
        <v>77.443609022556387</v>
      </c>
      <c r="L50" s="3">
        <f t="shared" si="29"/>
        <v>44.086021505376351</v>
      </c>
      <c r="M50" s="3">
        <f t="shared" si="29"/>
        <v>43.017543859649109</v>
      </c>
      <c r="N50" s="3">
        <f t="shared" si="29"/>
        <v>24.980744544287546</v>
      </c>
    </row>
    <row r="51" spans="1:15" x14ac:dyDescent="0.3">
      <c r="B51" s="2">
        <v>2</v>
      </c>
      <c r="C51" s="3">
        <f>(1-(C44/C39))*100</f>
        <v>79.777750641103921</v>
      </c>
      <c r="D51" s="3">
        <f t="shared" ref="D51:G51" si="30">(1-(D44/D39))*100</f>
        <v>80.947844724934498</v>
      </c>
      <c r="E51" s="3">
        <f t="shared" si="30"/>
        <v>62.87269898885144</v>
      </c>
      <c r="F51" s="3">
        <f t="shared" si="30"/>
        <v>33.333333333333329</v>
      </c>
      <c r="G51" s="3">
        <f t="shared" si="30"/>
        <v>11.72307296358257</v>
      </c>
      <c r="H51" s="3"/>
      <c r="I51" s="2">
        <v>2</v>
      </c>
      <c r="J51" s="3">
        <f>(1-(J44/J39))*100</f>
        <v>79.814524870528729</v>
      </c>
      <c r="K51" s="3">
        <f t="shared" ref="K51:N51" si="31">(1-(K44/K39))*100</f>
        <v>75.889724310776941</v>
      </c>
      <c r="L51" s="3">
        <f t="shared" si="31"/>
        <v>63.214487832484444</v>
      </c>
      <c r="M51" s="3">
        <f t="shared" si="31"/>
        <v>42.40935672514621</v>
      </c>
      <c r="N51" s="3">
        <f t="shared" si="31"/>
        <v>25.596919127086025</v>
      </c>
      <c r="O51" s="3"/>
    </row>
    <row r="52" spans="1:15" x14ac:dyDescent="0.3">
      <c r="B52" s="2">
        <v>3</v>
      </c>
      <c r="C52" s="3">
        <f>(1-(C45/C39))*100</f>
        <v>79.386982537550367</v>
      </c>
      <c r="D52" s="3">
        <f t="shared" ref="D52:G52" si="32">(1-(D45/D39))*100</f>
        <v>79.852345796618238</v>
      </c>
      <c r="E52" s="3">
        <f t="shared" si="32"/>
        <v>63.754213119004397</v>
      </c>
      <c r="F52" s="3">
        <f t="shared" si="32"/>
        <v>30.545541937034372</v>
      </c>
      <c r="G52" s="3">
        <f t="shared" si="32"/>
        <v>13.98790374469182</v>
      </c>
      <c r="H52" s="3"/>
      <c r="I52" s="2">
        <v>3</v>
      </c>
      <c r="J52" s="3">
        <f>(1-(J45/J39))*100</f>
        <v>80.970733469830179</v>
      </c>
      <c r="K52" s="3">
        <f t="shared" ref="K52:N52" si="33">(1-(K45/K39))*100</f>
        <v>73.834586466165405</v>
      </c>
      <c r="L52" s="3">
        <f t="shared" si="33"/>
        <v>36.332767402376909</v>
      </c>
      <c r="M52" s="3">
        <f t="shared" si="33"/>
        <v>43.39181286549708</v>
      </c>
      <c r="N52" s="3">
        <f t="shared" si="33"/>
        <v>23.902439024390233</v>
      </c>
      <c r="O52" s="3"/>
    </row>
    <row r="53" spans="1:15" x14ac:dyDescent="0.3">
      <c r="B53" t="s">
        <v>25</v>
      </c>
      <c r="C53" s="20">
        <f>AVERAGE(C50:C52)</f>
        <v>79.712622623844993</v>
      </c>
      <c r="D53" s="20">
        <f t="shared" ref="D53:G53" si="34">AVERAGE(D50:D52)</f>
        <v>78.9949988092403</v>
      </c>
      <c r="E53" s="20">
        <f t="shared" si="34"/>
        <v>60.314579552329093</v>
      </c>
      <c r="F53" s="20">
        <f t="shared" si="34"/>
        <v>32.868701433950172</v>
      </c>
      <c r="G53" s="20">
        <f t="shared" si="34"/>
        <v>13.130013297301952</v>
      </c>
      <c r="H53" s="3"/>
      <c r="I53" t="s">
        <v>25</v>
      </c>
      <c r="J53" s="20">
        <f>(1-(J46/J39))*100</f>
        <v>79.942992492673326</v>
      </c>
      <c r="K53" s="20">
        <f t="shared" ref="K53:N53" si="35">(1-(K46/K39))*100</f>
        <v>75.722639933166249</v>
      </c>
      <c r="L53" s="20">
        <f t="shared" si="35"/>
        <v>47.877758913412563</v>
      </c>
      <c r="M53" s="20">
        <f t="shared" si="35"/>
        <v>42.939571150097478</v>
      </c>
      <c r="N53" s="20">
        <f t="shared" si="35"/>
        <v>24.826700898587937</v>
      </c>
      <c r="O53" s="3"/>
    </row>
    <row r="55" spans="1:15" x14ac:dyDescent="0.3">
      <c r="B55" t="s">
        <v>25</v>
      </c>
      <c r="C55" s="23">
        <f>AVERAGE(C53,J53)</f>
        <v>79.827807558259167</v>
      </c>
      <c r="D55" s="23">
        <f>AVERAGE(D53,K53)</f>
        <v>77.358819371203282</v>
      </c>
      <c r="E55" s="23">
        <f t="shared" ref="E55:G55" si="36">AVERAGE(E53,L53)</f>
        <v>54.096169232870828</v>
      </c>
      <c r="F55" s="23">
        <f t="shared" si="36"/>
        <v>37.904136292023821</v>
      </c>
      <c r="G55" s="23">
        <f t="shared" si="36"/>
        <v>18.978357097944944</v>
      </c>
    </row>
    <row r="56" spans="1:15" x14ac:dyDescent="0.3">
      <c r="B56" s="14" t="s">
        <v>35</v>
      </c>
      <c r="C56" s="4">
        <f>_xlfn.STDEV.S(C53,J53)</f>
        <v>0.16289609642956995</v>
      </c>
      <c r="D56" s="4">
        <f t="shared" ref="D56:G56" si="37">_xlfn.STDEV.S(D53,K53)</f>
        <v>2.3139071517479506</v>
      </c>
      <c r="E56" s="4">
        <f t="shared" si="37"/>
        <v>8.7941602101787097</v>
      </c>
      <c r="F56" s="4">
        <f t="shared" si="37"/>
        <v>7.1211802687340393</v>
      </c>
      <c r="G56" s="4">
        <f t="shared" si="37"/>
        <v>8.2708071202899394</v>
      </c>
    </row>
    <row r="59" spans="1:15" ht="18" thickBot="1" x14ac:dyDescent="0.4">
      <c r="B59" s="5" t="s">
        <v>37</v>
      </c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</row>
    <row r="60" spans="1:15" ht="16.2" thickTop="1" x14ac:dyDescent="0.35">
      <c r="A60">
        <v>1</v>
      </c>
      <c r="B60" s="6" t="s">
        <v>17</v>
      </c>
      <c r="C60" s="7"/>
      <c r="D60" s="7"/>
      <c r="E60" s="7"/>
      <c r="F60" s="7"/>
      <c r="G60" s="7"/>
      <c r="H60" s="7"/>
      <c r="I60" s="8"/>
      <c r="J60" s="7"/>
      <c r="K60" s="7"/>
      <c r="L60" s="7"/>
      <c r="M60" s="7"/>
      <c r="N60" s="7"/>
    </row>
    <row r="61" spans="1:15" x14ac:dyDescent="0.3">
      <c r="B61" t="s">
        <v>18</v>
      </c>
      <c r="C61">
        <v>0</v>
      </c>
      <c r="D61">
        <v>20</v>
      </c>
      <c r="E61">
        <v>100</v>
      </c>
      <c r="F61">
        <v>500</v>
      </c>
      <c r="G61">
        <v>1000</v>
      </c>
      <c r="I61" t="s">
        <v>18</v>
      </c>
      <c r="J61">
        <v>0</v>
      </c>
      <c r="K61">
        <v>20</v>
      </c>
      <c r="L61">
        <v>100</v>
      </c>
      <c r="M61">
        <v>500</v>
      </c>
      <c r="N61">
        <v>1000</v>
      </c>
    </row>
    <row r="62" spans="1:15" x14ac:dyDescent="0.3">
      <c r="B62" t="s">
        <v>19</v>
      </c>
      <c r="C62" s="9">
        <v>0.14499999999999999</v>
      </c>
      <c r="D62">
        <v>0.13500000000000001</v>
      </c>
      <c r="E62">
        <v>0.153</v>
      </c>
      <c r="F62">
        <v>0.187</v>
      </c>
      <c r="G62">
        <v>0.39</v>
      </c>
      <c r="H62" s="9"/>
      <c r="I62" t="s">
        <v>19</v>
      </c>
      <c r="J62" s="9">
        <v>0.17299999999999999</v>
      </c>
      <c r="K62">
        <v>0.19800000000000001</v>
      </c>
      <c r="L62">
        <v>0.185</v>
      </c>
      <c r="M62">
        <v>0.219</v>
      </c>
      <c r="N62">
        <v>0.45</v>
      </c>
    </row>
    <row r="63" spans="1:15" x14ac:dyDescent="0.3">
      <c r="B63" t="s">
        <v>20</v>
      </c>
      <c r="C63" s="9">
        <v>0.153</v>
      </c>
      <c r="D63">
        <v>0.11700000000000001</v>
      </c>
      <c r="E63">
        <v>0.128</v>
      </c>
      <c r="F63">
        <v>0.2</v>
      </c>
      <c r="G63">
        <v>0.34699999999999998</v>
      </c>
      <c r="H63" s="9"/>
      <c r="I63" t="s">
        <v>20</v>
      </c>
      <c r="J63" s="9">
        <v>0.158</v>
      </c>
      <c r="K63">
        <v>0.185</v>
      </c>
      <c r="L63">
        <v>0.20799999999999999</v>
      </c>
      <c r="M63">
        <v>0.19500000000000001</v>
      </c>
      <c r="N63">
        <v>0.434</v>
      </c>
    </row>
    <row r="64" spans="1:15" x14ac:dyDescent="0.3">
      <c r="B64" t="s">
        <v>21</v>
      </c>
      <c r="C64" s="9">
        <v>0.14699999999999999</v>
      </c>
      <c r="D64">
        <v>0.157</v>
      </c>
      <c r="E64">
        <v>0.128</v>
      </c>
      <c r="F64">
        <v>0.192</v>
      </c>
      <c r="G64">
        <v>0.45200000000000001</v>
      </c>
      <c r="H64" s="9"/>
      <c r="I64" t="s">
        <v>21</v>
      </c>
      <c r="J64" s="9">
        <v>0.191</v>
      </c>
      <c r="K64">
        <v>0.22700000000000001</v>
      </c>
      <c r="L64">
        <v>0.17</v>
      </c>
      <c r="M64">
        <v>0.216</v>
      </c>
      <c r="N64">
        <v>0.38500000000000001</v>
      </c>
    </row>
    <row r="65" spans="1:32" x14ac:dyDescent="0.3">
      <c r="B65" t="s">
        <v>22</v>
      </c>
      <c r="C65" s="9">
        <v>0.14199999999999999</v>
      </c>
      <c r="D65">
        <v>0.15</v>
      </c>
      <c r="E65">
        <v>0.11899999999999999</v>
      </c>
      <c r="F65">
        <v>0.20799999999999999</v>
      </c>
      <c r="G65">
        <v>0.42</v>
      </c>
      <c r="H65" s="9"/>
      <c r="I65" t="s">
        <v>22</v>
      </c>
      <c r="J65" s="9">
        <v>0.19400000000000001</v>
      </c>
      <c r="K65">
        <v>0.20200000000000001</v>
      </c>
      <c r="L65">
        <v>0.17399999999999999</v>
      </c>
      <c r="M65">
        <v>0.20300000000000001</v>
      </c>
      <c r="N65">
        <v>0.374</v>
      </c>
    </row>
    <row r="66" spans="1:32" x14ac:dyDescent="0.3">
      <c r="B66" t="s">
        <v>23</v>
      </c>
      <c r="C66" s="24">
        <f>0.052*1.9</f>
        <v>9.8799999999999985E-2</v>
      </c>
      <c r="D66">
        <v>0.12</v>
      </c>
      <c r="E66">
        <v>0.20200000000000001</v>
      </c>
      <c r="F66">
        <v>0.249</v>
      </c>
      <c r="G66">
        <v>0.438</v>
      </c>
      <c r="H66" s="9"/>
      <c r="I66" t="s">
        <v>23</v>
      </c>
      <c r="J66" s="9">
        <v>0.18</v>
      </c>
      <c r="K66">
        <v>0.17799999999999999</v>
      </c>
      <c r="L66">
        <v>0.128</v>
      </c>
      <c r="M66">
        <v>0.214</v>
      </c>
      <c r="N66">
        <v>0.379</v>
      </c>
      <c r="P66" s="10"/>
    </row>
    <row r="67" spans="1:32" x14ac:dyDescent="0.3">
      <c r="B67" t="s">
        <v>24</v>
      </c>
      <c r="C67" s="9">
        <v>0.14399999999999999</v>
      </c>
      <c r="D67">
        <v>0.113</v>
      </c>
      <c r="E67">
        <v>0.20499999999999999</v>
      </c>
      <c r="F67">
        <v>0.248</v>
      </c>
      <c r="G67">
        <v>0.42799999999999999</v>
      </c>
      <c r="H67" s="9"/>
      <c r="I67" t="s">
        <v>24</v>
      </c>
      <c r="J67" s="9">
        <v>0.17</v>
      </c>
      <c r="K67">
        <v>0.18099999999999999</v>
      </c>
      <c r="L67">
        <v>0.153</v>
      </c>
      <c r="M67">
        <v>0.19600000000000001</v>
      </c>
      <c r="N67">
        <v>0.39900000000000002</v>
      </c>
      <c r="P67" s="12"/>
    </row>
    <row r="68" spans="1:32" x14ac:dyDescent="0.3">
      <c r="B68" t="s">
        <v>25</v>
      </c>
      <c r="C68" s="9">
        <f t="shared" ref="C68:G68" si="38">AVERAGE(C62:C67)</f>
        <v>0.13830000000000001</v>
      </c>
      <c r="D68" s="9">
        <f t="shared" si="38"/>
        <v>0.13200000000000001</v>
      </c>
      <c r="E68" s="9">
        <f t="shared" si="38"/>
        <v>0.15583333333333332</v>
      </c>
      <c r="F68" s="9">
        <f t="shared" si="38"/>
        <v>0.214</v>
      </c>
      <c r="G68" s="9">
        <f t="shared" si="38"/>
        <v>0.41250000000000003</v>
      </c>
      <c r="H68" s="9"/>
      <c r="I68" t="s">
        <v>25</v>
      </c>
      <c r="J68" s="9">
        <f>AVERAGE(J62:J67)</f>
        <v>0.17766666666666664</v>
      </c>
      <c r="K68" s="9">
        <f t="shared" ref="K68:N68" si="39">AVERAGE(K62:K67)</f>
        <v>0.19516666666666668</v>
      </c>
      <c r="L68" s="9">
        <f t="shared" si="39"/>
        <v>0.16966666666666666</v>
      </c>
      <c r="M68" s="9">
        <f t="shared" si="39"/>
        <v>0.20716666666666664</v>
      </c>
      <c r="N68" s="9">
        <f t="shared" si="39"/>
        <v>0.40350000000000003</v>
      </c>
      <c r="P68" s="9"/>
      <c r="Q68" s="9"/>
      <c r="R68" s="9"/>
      <c r="S68" s="9"/>
      <c r="T68" s="9"/>
      <c r="U68" s="9"/>
    </row>
    <row r="70" spans="1:32" ht="15.6" x14ac:dyDescent="0.35">
      <c r="A70">
        <v>2</v>
      </c>
      <c r="B70" s="6" t="s">
        <v>26</v>
      </c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</row>
    <row r="71" spans="1:32" x14ac:dyDescent="0.3">
      <c r="B71" t="s">
        <v>18</v>
      </c>
      <c r="C71">
        <v>0</v>
      </c>
      <c r="D71">
        <v>20</v>
      </c>
      <c r="E71">
        <v>100</v>
      </c>
      <c r="F71">
        <v>500</v>
      </c>
      <c r="G71">
        <v>1000</v>
      </c>
      <c r="I71" t="s">
        <v>18</v>
      </c>
      <c r="J71">
        <v>0</v>
      </c>
      <c r="K71">
        <v>20</v>
      </c>
      <c r="L71">
        <v>100</v>
      </c>
      <c r="M71">
        <v>500</v>
      </c>
      <c r="N71">
        <v>1000</v>
      </c>
    </row>
    <row r="72" spans="1:32" x14ac:dyDescent="0.3">
      <c r="B72" s="2">
        <v>1</v>
      </c>
      <c r="C72" s="9">
        <f>AVERAGE(C62,C63)/0.95</f>
        <v>0.15684210526315789</v>
      </c>
      <c r="D72" s="9">
        <f t="shared" ref="D72:G72" si="40">AVERAGE(D62,D63)/0.95</f>
        <v>0.13263157894736843</v>
      </c>
      <c r="E72" s="9">
        <f t="shared" si="40"/>
        <v>0.14789473684210527</v>
      </c>
      <c r="F72" s="9">
        <f t="shared" si="40"/>
        <v>0.2036842105263158</v>
      </c>
      <c r="G72" s="9">
        <f t="shared" si="40"/>
        <v>0.38789473684210529</v>
      </c>
      <c r="H72" s="9"/>
      <c r="I72" s="2">
        <v>1</v>
      </c>
      <c r="J72" s="9">
        <f>AVERAGE(J62,J63)/0.95</f>
        <v>0.17421052631578945</v>
      </c>
      <c r="K72" s="9">
        <f t="shared" ref="K72:N72" si="41">AVERAGE(K62,K63)/0.95</f>
        <v>0.20157894736842105</v>
      </c>
      <c r="L72" s="9">
        <f t="shared" si="41"/>
        <v>0.20684210526315791</v>
      </c>
      <c r="M72" s="9">
        <f t="shared" si="41"/>
        <v>0.21789473684210528</v>
      </c>
      <c r="N72" s="9">
        <f t="shared" si="41"/>
        <v>0.46526315789473688</v>
      </c>
    </row>
    <row r="73" spans="1:32" x14ac:dyDescent="0.3">
      <c r="B73" s="2">
        <v>2</v>
      </c>
      <c r="C73" s="9">
        <f>AVERAGE(C64,C65)/0.95</f>
        <v>0.15210526315789474</v>
      </c>
      <c r="D73" s="9">
        <f t="shared" ref="D73:G73" si="42">AVERAGE(D64,D65)/0.95</f>
        <v>0.16157894736842104</v>
      </c>
      <c r="E73" s="9">
        <f t="shared" si="42"/>
        <v>0.13</v>
      </c>
      <c r="F73" s="9">
        <f t="shared" si="42"/>
        <v>0.2105263157894737</v>
      </c>
      <c r="G73" s="9">
        <f t="shared" si="42"/>
        <v>0.45894736842105266</v>
      </c>
      <c r="H73" s="9"/>
      <c r="I73" s="2">
        <v>2</v>
      </c>
      <c r="J73" s="9">
        <f>AVERAGE(J64,J65)/0.95</f>
        <v>0.20263157894736844</v>
      </c>
      <c r="K73" s="9">
        <f t="shared" ref="K73:N73" si="43">AVERAGE(K64,K65)/0.95</f>
        <v>0.22578947368421057</v>
      </c>
      <c r="L73" s="9">
        <f t="shared" si="43"/>
        <v>0.18105263157894735</v>
      </c>
      <c r="M73" s="9">
        <f t="shared" si="43"/>
        <v>0.22052631578947371</v>
      </c>
      <c r="N73" s="9">
        <f t="shared" si="43"/>
        <v>0.39947368421052631</v>
      </c>
    </row>
    <row r="74" spans="1:32" x14ac:dyDescent="0.3">
      <c r="B74" s="2">
        <v>3</v>
      </c>
      <c r="C74" s="9">
        <f>AVERAGE(C66,C67)/0.95</f>
        <v>0.12778947368421051</v>
      </c>
      <c r="D74" s="9">
        <f t="shared" ref="D74:G74" si="44">AVERAGE(D66,D67)/0.95</f>
        <v>0.12263157894736842</v>
      </c>
      <c r="E74" s="9">
        <f t="shared" si="44"/>
        <v>0.21421052631578949</v>
      </c>
      <c r="F74" s="9">
        <f t="shared" si="44"/>
        <v>0.26157894736842108</v>
      </c>
      <c r="G74" s="9">
        <f t="shared" si="44"/>
        <v>0.45578947368421052</v>
      </c>
      <c r="H74" s="9"/>
      <c r="I74" s="2">
        <v>3</v>
      </c>
      <c r="J74" s="9">
        <f>AVERAGE(J66,J67)/0.95</f>
        <v>0.18421052631578946</v>
      </c>
      <c r="K74" s="9">
        <f t="shared" ref="K74:N74" si="45">AVERAGE(K66,K67)/0.95</f>
        <v>0.18894736842105264</v>
      </c>
      <c r="L74" s="9">
        <f t="shared" si="45"/>
        <v>0.14789473684210527</v>
      </c>
      <c r="M74" s="9">
        <f t="shared" si="45"/>
        <v>0.21578947368421056</v>
      </c>
      <c r="N74" s="9">
        <f t="shared" si="45"/>
        <v>0.40947368421052632</v>
      </c>
    </row>
    <row r="75" spans="1:32" x14ac:dyDescent="0.3">
      <c r="B75" t="s">
        <v>25</v>
      </c>
      <c r="C75" s="9">
        <f>AVERAGE(C72:C74)</f>
        <v>0.14557894736842106</v>
      </c>
      <c r="D75" s="9">
        <f t="shared" ref="D75:G75" si="46">AVERAGE(D72:D74)</f>
        <v>0.13894736842105262</v>
      </c>
      <c r="E75" s="9">
        <f t="shared" si="46"/>
        <v>0.16403508771929828</v>
      </c>
      <c r="F75" s="9">
        <f t="shared" si="46"/>
        <v>0.22526315789473683</v>
      </c>
      <c r="G75" s="9">
        <f t="shared" si="46"/>
        <v>0.43421052631578955</v>
      </c>
      <c r="H75" s="9"/>
      <c r="I75" t="s">
        <v>25</v>
      </c>
      <c r="J75" s="9">
        <f>AVERAGE(J72:J74)</f>
        <v>0.18701754385964911</v>
      </c>
      <c r="K75" s="9">
        <f t="shared" ref="K75:N75" si="47">AVERAGE(K72:K74)</f>
        <v>0.20543859649122809</v>
      </c>
      <c r="L75" s="9">
        <f t="shared" si="47"/>
        <v>0.1785964912280702</v>
      </c>
      <c r="M75" s="9">
        <f t="shared" si="47"/>
        <v>0.21807017543859653</v>
      </c>
      <c r="N75" s="9">
        <f t="shared" si="47"/>
        <v>0.42473684210526325</v>
      </c>
    </row>
    <row r="78" spans="1:32" ht="15.6" x14ac:dyDescent="0.35">
      <c r="A78">
        <v>3</v>
      </c>
      <c r="B78" s="6" t="s">
        <v>27</v>
      </c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Q78" s="6" t="s">
        <v>28</v>
      </c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</row>
    <row r="79" spans="1:32" x14ac:dyDescent="0.3">
      <c r="B79" t="s">
        <v>18</v>
      </c>
      <c r="C79">
        <v>0</v>
      </c>
      <c r="D79">
        <v>20</v>
      </c>
      <c r="E79">
        <v>100</v>
      </c>
      <c r="F79">
        <v>500</v>
      </c>
      <c r="G79">
        <v>1000</v>
      </c>
      <c r="I79" t="s">
        <v>18</v>
      </c>
      <c r="J79">
        <v>0</v>
      </c>
      <c r="K79">
        <v>20</v>
      </c>
      <c r="L79">
        <v>100</v>
      </c>
      <c r="M79">
        <v>500</v>
      </c>
      <c r="N79">
        <v>1000</v>
      </c>
      <c r="Q79" t="s">
        <v>29</v>
      </c>
      <c r="R79">
        <v>0</v>
      </c>
      <c r="S79">
        <v>20</v>
      </c>
      <c r="T79">
        <v>100</v>
      </c>
      <c r="U79">
        <v>500</v>
      </c>
      <c r="V79">
        <v>1000</v>
      </c>
      <c r="X79" t="s">
        <v>29</v>
      </c>
      <c r="Y79">
        <v>0</v>
      </c>
      <c r="Z79">
        <v>20</v>
      </c>
      <c r="AA79">
        <v>100</v>
      </c>
      <c r="AB79">
        <v>500</v>
      </c>
      <c r="AC79">
        <v>1000</v>
      </c>
    </row>
    <row r="80" spans="1:32" x14ac:dyDescent="0.3">
      <c r="B80" t="s">
        <v>30</v>
      </c>
      <c r="C80" s="3">
        <f t="shared" ref="C80:G81" si="48">R80*50</f>
        <v>11.55</v>
      </c>
      <c r="D80" s="3">
        <f t="shared" si="48"/>
        <v>11.15</v>
      </c>
      <c r="E80" s="3">
        <f t="shared" si="48"/>
        <v>12.049999999999999</v>
      </c>
      <c r="F80" s="3">
        <f t="shared" si="48"/>
        <v>11.85</v>
      </c>
      <c r="G80" s="3">
        <f t="shared" si="48"/>
        <v>10.35</v>
      </c>
      <c r="H80" s="3"/>
      <c r="I80" t="s">
        <v>31</v>
      </c>
      <c r="J80" s="3">
        <f t="shared" ref="J80:N81" si="49">Y80*50</f>
        <v>9.65</v>
      </c>
      <c r="K80" s="3">
        <f t="shared" si="49"/>
        <v>10.45</v>
      </c>
      <c r="L80" s="3">
        <f t="shared" si="49"/>
        <v>11.899999999999999</v>
      </c>
      <c r="M80" s="3">
        <f t="shared" si="49"/>
        <v>10.15</v>
      </c>
      <c r="N80" s="3">
        <f t="shared" si="49"/>
        <v>9.15</v>
      </c>
      <c r="Q80" t="s">
        <v>30</v>
      </c>
      <c r="R80" s="9">
        <v>0.23100000000000001</v>
      </c>
      <c r="S80" s="9">
        <v>0.223</v>
      </c>
      <c r="T80" s="9">
        <v>0.24099999999999999</v>
      </c>
      <c r="U80" s="9">
        <v>0.23699999999999999</v>
      </c>
      <c r="V80" s="9">
        <v>0.20699999999999999</v>
      </c>
      <c r="W80" s="9"/>
      <c r="X80" t="s">
        <v>31</v>
      </c>
      <c r="Y80" s="9">
        <v>0.193</v>
      </c>
      <c r="Z80" s="9">
        <v>0.20899999999999999</v>
      </c>
      <c r="AA80" s="9">
        <v>0.23799999999999999</v>
      </c>
      <c r="AB80" s="9">
        <v>0.20300000000000001</v>
      </c>
      <c r="AC80" s="9">
        <v>0.183</v>
      </c>
      <c r="AF80" s="13"/>
    </row>
    <row r="81" spans="1:36" x14ac:dyDescent="0.3">
      <c r="B81" t="s">
        <v>32</v>
      </c>
      <c r="C81" s="3">
        <f t="shared" si="48"/>
        <v>10.95</v>
      </c>
      <c r="D81" s="3">
        <f t="shared" si="48"/>
        <v>10.7</v>
      </c>
      <c r="E81" s="3">
        <f t="shared" si="48"/>
        <v>11.700000000000001</v>
      </c>
      <c r="F81" s="3">
        <f t="shared" si="48"/>
        <v>11.600000000000001</v>
      </c>
      <c r="G81" s="3">
        <f t="shared" si="48"/>
        <v>11</v>
      </c>
      <c r="H81" s="3"/>
      <c r="I81" t="s">
        <v>33</v>
      </c>
      <c r="J81" s="3">
        <f t="shared" si="49"/>
        <v>10.050000000000001</v>
      </c>
      <c r="K81" s="3">
        <f t="shared" si="49"/>
        <v>9.65</v>
      </c>
      <c r="L81" s="3">
        <f t="shared" si="49"/>
        <v>10.65</v>
      </c>
      <c r="M81" s="3">
        <f t="shared" si="49"/>
        <v>9.75</v>
      </c>
      <c r="N81" s="3">
        <f t="shared" si="49"/>
        <v>9.4499999999999993</v>
      </c>
      <c r="Q81" t="s">
        <v>32</v>
      </c>
      <c r="R81" s="9">
        <v>0.219</v>
      </c>
      <c r="S81" s="9">
        <v>0.214</v>
      </c>
      <c r="T81" s="9">
        <v>0.23400000000000001</v>
      </c>
      <c r="U81" s="9">
        <v>0.23200000000000001</v>
      </c>
      <c r="V81" s="9">
        <v>0.22</v>
      </c>
      <c r="W81" s="9"/>
      <c r="X81" t="s">
        <v>33</v>
      </c>
      <c r="Y81" s="9">
        <v>0.20100000000000001</v>
      </c>
      <c r="Z81" s="9">
        <v>0.193</v>
      </c>
      <c r="AA81" s="9">
        <v>0.21299999999999999</v>
      </c>
      <c r="AB81" s="9">
        <v>0.19500000000000001</v>
      </c>
      <c r="AC81" s="9">
        <v>0.189</v>
      </c>
      <c r="AF81" s="13"/>
    </row>
    <row r="82" spans="1:36" x14ac:dyDescent="0.3">
      <c r="B82" t="s">
        <v>25</v>
      </c>
      <c r="C82" s="3">
        <f>AVERAGE(C80:C81)</f>
        <v>11.25</v>
      </c>
      <c r="D82" s="3">
        <f t="shared" ref="D82:G82" si="50">AVERAGE(D80:D81)</f>
        <v>10.925000000000001</v>
      </c>
      <c r="E82" s="3">
        <f t="shared" si="50"/>
        <v>11.875</v>
      </c>
      <c r="F82" s="3">
        <f t="shared" si="50"/>
        <v>11.725000000000001</v>
      </c>
      <c r="G82" s="3">
        <f t="shared" si="50"/>
        <v>10.675000000000001</v>
      </c>
      <c r="H82" s="3"/>
      <c r="I82" t="s">
        <v>25</v>
      </c>
      <c r="J82" s="3">
        <f>AVERAGE(J80:J81)</f>
        <v>9.8500000000000014</v>
      </c>
      <c r="K82" s="3">
        <f t="shared" ref="K82:N82" si="51">AVERAGE(K80:K81)</f>
        <v>10.050000000000001</v>
      </c>
      <c r="L82" s="3">
        <f t="shared" si="51"/>
        <v>11.274999999999999</v>
      </c>
      <c r="M82" s="3">
        <f t="shared" si="51"/>
        <v>9.9499999999999993</v>
      </c>
      <c r="N82" s="3">
        <f t="shared" si="51"/>
        <v>9.3000000000000007</v>
      </c>
      <c r="S82" s="9"/>
      <c r="T82" s="9"/>
      <c r="U82" s="9"/>
      <c r="AB82" s="11"/>
      <c r="AC82" s="11"/>
      <c r="AD82" s="11"/>
      <c r="AE82" s="11"/>
      <c r="AF82" s="11"/>
      <c r="AG82" s="11"/>
      <c r="AI82" s="11"/>
      <c r="AJ82" s="11"/>
    </row>
    <row r="83" spans="1:36" x14ac:dyDescent="0.3">
      <c r="AB83" s="11"/>
      <c r="AC83" s="11"/>
      <c r="AD83" s="11"/>
      <c r="AE83" s="11"/>
      <c r="AF83" s="11"/>
      <c r="AG83" s="11"/>
      <c r="AI83" s="11"/>
      <c r="AJ83" s="11"/>
    </row>
    <row r="84" spans="1:36" ht="15.6" x14ac:dyDescent="0.35">
      <c r="A84">
        <v>4</v>
      </c>
      <c r="B84" s="6" t="s">
        <v>45</v>
      </c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</row>
    <row r="85" spans="1:36" x14ac:dyDescent="0.3">
      <c r="B85" t="s">
        <v>18</v>
      </c>
      <c r="C85">
        <v>0</v>
      </c>
      <c r="D85">
        <v>20</v>
      </c>
      <c r="E85">
        <v>100</v>
      </c>
      <c r="F85">
        <v>500</v>
      </c>
      <c r="G85">
        <v>1000</v>
      </c>
      <c r="I85" t="s">
        <v>18</v>
      </c>
      <c r="J85">
        <v>0</v>
      </c>
      <c r="K85">
        <v>20</v>
      </c>
      <c r="L85">
        <v>100</v>
      </c>
      <c r="M85">
        <v>500</v>
      </c>
      <c r="N85">
        <v>1000</v>
      </c>
    </row>
    <row r="86" spans="1:36" x14ac:dyDescent="0.3">
      <c r="B86" s="2">
        <v>1</v>
      </c>
      <c r="C86" s="9">
        <f>C72*10</f>
        <v>1.5684210526315789</v>
      </c>
      <c r="D86" s="9">
        <f t="shared" ref="D86:G88" si="52">D72*10</f>
        <v>1.3263157894736843</v>
      </c>
      <c r="E86" s="9">
        <f t="shared" si="52"/>
        <v>1.4789473684210528</v>
      </c>
      <c r="F86" s="9">
        <f t="shared" si="52"/>
        <v>2.0368421052631582</v>
      </c>
      <c r="G86" s="9">
        <f t="shared" si="52"/>
        <v>3.8789473684210529</v>
      </c>
      <c r="H86" s="9"/>
      <c r="I86" s="2">
        <v>1</v>
      </c>
      <c r="J86" s="9">
        <f>J72*10</f>
        <v>1.7421052631578946</v>
      </c>
      <c r="K86" s="9">
        <f t="shared" ref="K86:N88" si="53">K72*10</f>
        <v>2.0157894736842104</v>
      </c>
      <c r="L86" s="9">
        <f t="shared" si="53"/>
        <v>2.0684210526315789</v>
      </c>
      <c r="M86" s="9">
        <f t="shared" si="53"/>
        <v>2.1789473684210527</v>
      </c>
      <c r="N86" s="9">
        <f t="shared" si="53"/>
        <v>4.6526315789473687</v>
      </c>
    </row>
    <row r="87" spans="1:36" x14ac:dyDescent="0.3">
      <c r="B87" s="2">
        <v>2</v>
      </c>
      <c r="C87" s="9">
        <f>C73*10</f>
        <v>1.5210526315789474</v>
      </c>
      <c r="D87" s="9">
        <f t="shared" si="52"/>
        <v>1.6157894736842104</v>
      </c>
      <c r="E87" s="9">
        <f t="shared" si="52"/>
        <v>1.3</v>
      </c>
      <c r="F87" s="9">
        <f t="shared" si="52"/>
        <v>2.1052631578947372</v>
      </c>
      <c r="G87" s="9">
        <f t="shared" si="52"/>
        <v>4.5894736842105264</v>
      </c>
      <c r="H87" s="9"/>
      <c r="I87" s="2">
        <v>2</v>
      </c>
      <c r="J87" s="9">
        <f>J73*10</f>
        <v>2.0263157894736845</v>
      </c>
      <c r="K87" s="9">
        <f t="shared" si="53"/>
        <v>2.2578947368421058</v>
      </c>
      <c r="L87" s="9">
        <f t="shared" si="53"/>
        <v>1.8105263157894735</v>
      </c>
      <c r="M87" s="9">
        <f t="shared" si="53"/>
        <v>2.2052631578947373</v>
      </c>
      <c r="N87" s="9">
        <f t="shared" si="53"/>
        <v>3.9947368421052634</v>
      </c>
    </row>
    <row r="88" spans="1:36" x14ac:dyDescent="0.3">
      <c r="B88" s="2">
        <v>3</v>
      </c>
      <c r="C88" s="9">
        <f>C74*10</f>
        <v>1.277894736842105</v>
      </c>
      <c r="D88" s="9">
        <f>D74*10</f>
        <v>1.2263157894736842</v>
      </c>
      <c r="E88" s="9">
        <f t="shared" si="52"/>
        <v>2.142105263157895</v>
      </c>
      <c r="F88" s="9">
        <f t="shared" si="52"/>
        <v>2.6157894736842109</v>
      </c>
      <c r="G88" s="9">
        <f t="shared" si="52"/>
        <v>4.5578947368421048</v>
      </c>
      <c r="H88" s="9"/>
      <c r="I88" s="2">
        <v>3</v>
      </c>
      <c r="J88" s="9">
        <f>J74*10</f>
        <v>1.8421052631578947</v>
      </c>
      <c r="K88" s="9">
        <f t="shared" si="53"/>
        <v>1.8894736842105264</v>
      </c>
      <c r="L88" s="9">
        <f t="shared" si="53"/>
        <v>1.4789473684210528</v>
      </c>
      <c r="M88" s="9">
        <f t="shared" si="53"/>
        <v>2.1578947368421058</v>
      </c>
      <c r="N88" s="9">
        <f t="shared" si="53"/>
        <v>4.094736842105263</v>
      </c>
    </row>
    <row r="89" spans="1:36" x14ac:dyDescent="0.3">
      <c r="B89" t="s">
        <v>25</v>
      </c>
      <c r="C89" s="9">
        <f>AVERAGE(C86:C88)</f>
        <v>1.4557894736842105</v>
      </c>
      <c r="D89" s="9">
        <f t="shared" ref="D89:G89" si="54">AVERAGE(D86:D88)</f>
        <v>1.3894736842105264</v>
      </c>
      <c r="E89" s="9">
        <f t="shared" si="54"/>
        <v>1.6403508771929827</v>
      </c>
      <c r="F89" s="9">
        <f t="shared" si="54"/>
        <v>2.2526315789473688</v>
      </c>
      <c r="G89" s="9">
        <f t="shared" si="54"/>
        <v>4.3421052631578947</v>
      </c>
      <c r="H89" s="9"/>
      <c r="I89" t="s">
        <v>25</v>
      </c>
      <c r="J89" s="9">
        <f>AVERAGE(J86:J88)</f>
        <v>1.8701754385964913</v>
      </c>
      <c r="K89" s="9">
        <f t="shared" ref="K89:N89" si="55">AVERAGE(K86:K88)</f>
        <v>2.0543859649122806</v>
      </c>
      <c r="L89" s="9">
        <f t="shared" si="55"/>
        <v>1.7859649122807018</v>
      </c>
      <c r="M89" s="9">
        <f t="shared" si="55"/>
        <v>2.1807017543859657</v>
      </c>
      <c r="N89" s="9">
        <f t="shared" si="55"/>
        <v>4.2473684210526317</v>
      </c>
    </row>
    <row r="91" spans="1:36" x14ac:dyDescent="0.3">
      <c r="A91">
        <v>5</v>
      </c>
      <c r="B91" s="7" t="s">
        <v>34</v>
      </c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</row>
    <row r="92" spans="1:36" x14ac:dyDescent="0.3">
      <c r="B92" t="s">
        <v>18</v>
      </c>
      <c r="C92">
        <v>0</v>
      </c>
      <c r="D92">
        <v>20</v>
      </c>
      <c r="E92">
        <v>100</v>
      </c>
      <c r="F92">
        <v>500</v>
      </c>
      <c r="G92">
        <v>1000</v>
      </c>
      <c r="I92" t="s">
        <v>18</v>
      </c>
      <c r="J92">
        <v>0</v>
      </c>
      <c r="K92">
        <v>20</v>
      </c>
      <c r="L92">
        <v>100</v>
      </c>
      <c r="M92">
        <v>500</v>
      </c>
      <c r="N92">
        <v>1000</v>
      </c>
    </row>
    <row r="93" spans="1:36" x14ac:dyDescent="0.3">
      <c r="B93" s="2">
        <v>1</v>
      </c>
      <c r="C93" s="3">
        <f>(1-(C86/C82))*100</f>
        <v>86.058479532163744</v>
      </c>
      <c r="D93" s="3">
        <f t="shared" ref="D93:F93" si="56">(1-(D86/D82))*100</f>
        <v>87.859809707334705</v>
      </c>
      <c r="E93" s="3">
        <f t="shared" si="56"/>
        <v>87.54570637119113</v>
      </c>
      <c r="F93" s="3">
        <f t="shared" si="56"/>
        <v>82.628212321849404</v>
      </c>
      <c r="G93" s="3">
        <f>(1-(G86/G82))*100</f>
        <v>63.663256501910517</v>
      </c>
      <c r="H93" s="3"/>
      <c r="I93" s="2">
        <v>1</v>
      </c>
      <c r="J93" s="3">
        <f>(1-(J86/J82))*100</f>
        <v>82.313652150681264</v>
      </c>
      <c r="K93" s="3">
        <f t="shared" ref="K93:N93" si="57">(1-(K86/K82))*100</f>
        <v>79.942393296674524</v>
      </c>
      <c r="L93" s="3">
        <f t="shared" si="57"/>
        <v>81.65480219395495</v>
      </c>
      <c r="M93" s="3">
        <f t="shared" si="57"/>
        <v>78.101031473155246</v>
      </c>
      <c r="N93" s="3">
        <f t="shared" si="57"/>
        <v>49.971703452178836</v>
      </c>
    </row>
    <row r="94" spans="1:36" x14ac:dyDescent="0.3">
      <c r="B94" s="2">
        <v>2</v>
      </c>
      <c r="C94" s="3">
        <f>(1-(C87/C82))*100</f>
        <v>86.479532163742689</v>
      </c>
      <c r="D94" s="3">
        <f t="shared" ref="D94:G94" si="58">(1-(D87/D82))*100</f>
        <v>85.210165000602188</v>
      </c>
      <c r="E94" s="3">
        <f t="shared" si="58"/>
        <v>89.05263157894737</v>
      </c>
      <c r="F94" s="3">
        <f t="shared" si="58"/>
        <v>82.044663898552344</v>
      </c>
      <c r="G94" s="3">
        <f t="shared" si="58"/>
        <v>57.007272279058306</v>
      </c>
      <c r="H94" s="3"/>
      <c r="I94" s="2">
        <v>2</v>
      </c>
      <c r="J94" s="3">
        <f>(1-(J87/J82))*100</f>
        <v>79.428266096713855</v>
      </c>
      <c r="K94" s="3">
        <f t="shared" ref="K94:N94" si="59">(1-(K87/K82))*100</f>
        <v>77.53338570306363</v>
      </c>
      <c r="L94" s="3">
        <f t="shared" si="59"/>
        <v>83.942116933131047</v>
      </c>
      <c r="M94" s="3">
        <f t="shared" si="59"/>
        <v>77.836551176937306</v>
      </c>
      <c r="N94" s="3">
        <f t="shared" si="59"/>
        <v>57.045840407470294</v>
      </c>
      <c r="O94" s="3"/>
    </row>
    <row r="95" spans="1:36" x14ac:dyDescent="0.3">
      <c r="B95" s="2">
        <v>3</v>
      </c>
      <c r="C95" s="3">
        <f>(1-(C88/C82))*100</f>
        <v>88.640935672514615</v>
      </c>
      <c r="D95" s="3">
        <f t="shared" ref="D95:G95" si="60">(1-(D88/D82))*100</f>
        <v>88.775141515115024</v>
      </c>
      <c r="E95" s="3">
        <f t="shared" si="60"/>
        <v>81.961218836565095</v>
      </c>
      <c r="F95" s="3">
        <f t="shared" si="60"/>
        <v>77.690494893951296</v>
      </c>
      <c r="G95" s="3">
        <f t="shared" si="60"/>
        <v>57.303093800073967</v>
      </c>
      <c r="H95" s="3"/>
      <c r="I95" s="2">
        <v>3</v>
      </c>
      <c r="J95" s="3">
        <f>(1-(J88/J82))*100</f>
        <v>81.298423724285328</v>
      </c>
      <c r="K95" s="3">
        <f t="shared" ref="K95:N95" si="61">(1-(K88/K82))*100</f>
        <v>81.199266823775858</v>
      </c>
      <c r="L95" s="3">
        <f t="shared" si="61"/>
        <v>86.88295016921461</v>
      </c>
      <c r="M95" s="3">
        <f t="shared" si="61"/>
        <v>78.312615710129592</v>
      </c>
      <c r="N95" s="3">
        <f t="shared" si="61"/>
        <v>55.97057159026599</v>
      </c>
      <c r="O95" s="3"/>
    </row>
    <row r="96" spans="1:36" x14ac:dyDescent="0.3">
      <c r="B96" t="s">
        <v>25</v>
      </c>
      <c r="C96" s="20">
        <f>AVERAGE(C93:C95)</f>
        <v>87.059649122807016</v>
      </c>
      <c r="D96" s="20">
        <f t="shared" ref="D96:G96" si="62">AVERAGE(D93:D95)</f>
        <v>87.281705407683987</v>
      </c>
      <c r="E96" s="20">
        <f t="shared" si="62"/>
        <v>86.186518928901194</v>
      </c>
      <c r="F96" s="20">
        <f t="shared" si="62"/>
        <v>80.78779037145101</v>
      </c>
      <c r="G96" s="20">
        <f t="shared" si="62"/>
        <v>59.324540860347589</v>
      </c>
      <c r="H96" s="3"/>
      <c r="I96" t="s">
        <v>25</v>
      </c>
      <c r="J96" s="20">
        <f>(1-(J89/J82))*100</f>
        <v>81.013447323893502</v>
      </c>
      <c r="K96" s="20">
        <f t="shared" ref="K96:N96" si="63">(1-(K89/K82))*100</f>
        <v>79.558348607837999</v>
      </c>
      <c r="L96" s="20">
        <f t="shared" si="63"/>
        <v>84.159956432100202</v>
      </c>
      <c r="M96" s="20">
        <f t="shared" si="63"/>
        <v>78.083399453407381</v>
      </c>
      <c r="N96" s="20">
        <f t="shared" si="63"/>
        <v>54.329371816638371</v>
      </c>
      <c r="O96" s="3"/>
    </row>
    <row r="98" spans="1:21" x14ac:dyDescent="0.3">
      <c r="B98" t="s">
        <v>25</v>
      </c>
      <c r="C98" s="23">
        <f>AVERAGE(C96,J96)</f>
        <v>84.036548223350252</v>
      </c>
      <c r="D98" s="23">
        <f>AVERAGE(D96,K96)</f>
        <v>83.420027007760993</v>
      </c>
      <c r="E98" s="23">
        <f t="shared" ref="E98:G98" si="64">AVERAGE(E96,L96)</f>
        <v>85.173237680500705</v>
      </c>
      <c r="F98" s="23">
        <f t="shared" si="64"/>
        <v>79.435594912429195</v>
      </c>
      <c r="G98" s="23">
        <f t="shared" si="64"/>
        <v>56.826956338492977</v>
      </c>
    </row>
    <row r="99" spans="1:21" x14ac:dyDescent="0.3">
      <c r="B99" s="14" t="s">
        <v>35</v>
      </c>
      <c r="C99" s="4">
        <f>_xlfn.STDEV.S(C96,J96)</f>
        <v>4.2753102924340487</v>
      </c>
      <c r="D99" s="4">
        <f t="shared" ref="D99:G99" si="65">_xlfn.STDEV.S(D96,K96)</f>
        <v>5.4612379666943305</v>
      </c>
      <c r="E99" s="4">
        <f t="shared" si="65"/>
        <v>1.4329960839863221</v>
      </c>
      <c r="F99" s="4">
        <f t="shared" si="65"/>
        <v>1.9122931571279624</v>
      </c>
      <c r="G99" s="4">
        <f t="shared" si="65"/>
        <v>3.53211790397991</v>
      </c>
    </row>
    <row r="102" spans="1:21" ht="18" thickBot="1" x14ac:dyDescent="0.4">
      <c r="B102" s="5" t="s">
        <v>38</v>
      </c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</row>
    <row r="103" spans="1:21" ht="16.2" thickTop="1" x14ac:dyDescent="0.35">
      <c r="A103">
        <v>1</v>
      </c>
      <c r="B103" s="6" t="s">
        <v>17</v>
      </c>
      <c r="C103" s="7"/>
      <c r="D103" s="7"/>
      <c r="E103" s="7"/>
      <c r="F103" s="7"/>
      <c r="G103" s="7"/>
      <c r="H103" s="7"/>
      <c r="I103" s="8"/>
      <c r="J103" s="7"/>
      <c r="K103" s="7"/>
      <c r="L103" s="7"/>
      <c r="M103" s="7"/>
      <c r="N103" s="7"/>
    </row>
    <row r="104" spans="1:21" x14ac:dyDescent="0.3">
      <c r="B104" t="s">
        <v>18</v>
      </c>
      <c r="C104">
        <v>0</v>
      </c>
      <c r="D104">
        <v>20</v>
      </c>
      <c r="E104">
        <v>100</v>
      </c>
      <c r="F104">
        <v>500</v>
      </c>
      <c r="G104">
        <v>1000</v>
      </c>
      <c r="I104" t="s">
        <v>18</v>
      </c>
      <c r="J104">
        <v>0</v>
      </c>
      <c r="K104">
        <v>20</v>
      </c>
      <c r="L104">
        <v>100</v>
      </c>
      <c r="M104">
        <v>500</v>
      </c>
      <c r="N104">
        <v>1000</v>
      </c>
    </row>
    <row r="105" spans="1:21" x14ac:dyDescent="0.3">
      <c r="B105" t="s">
        <v>19</v>
      </c>
      <c r="C105" s="9">
        <v>0.44400000000000001</v>
      </c>
      <c r="D105" s="11">
        <v>0.45100000000000001</v>
      </c>
      <c r="E105">
        <v>0.45700000000000002</v>
      </c>
      <c r="F105">
        <v>0.56599999999999995</v>
      </c>
      <c r="G105">
        <v>0.66600000000000004</v>
      </c>
      <c r="H105" s="9"/>
      <c r="I105" t="s">
        <v>19</v>
      </c>
      <c r="J105" s="9">
        <v>0.442</v>
      </c>
      <c r="K105" s="11">
        <v>0.371</v>
      </c>
      <c r="L105">
        <v>0.39400000000000002</v>
      </c>
      <c r="M105">
        <v>0.38900000000000001</v>
      </c>
      <c r="N105">
        <v>0.626</v>
      </c>
    </row>
    <row r="106" spans="1:21" x14ac:dyDescent="0.3">
      <c r="B106" t="s">
        <v>20</v>
      </c>
      <c r="C106" s="9">
        <v>0.39400000000000002</v>
      </c>
      <c r="D106" s="11">
        <v>0.34899999999999998</v>
      </c>
      <c r="E106">
        <v>0.41399999999999998</v>
      </c>
      <c r="F106">
        <v>0.48499999999999999</v>
      </c>
      <c r="G106">
        <v>0.65200000000000002</v>
      </c>
      <c r="H106" s="9"/>
      <c r="I106" t="s">
        <v>20</v>
      </c>
      <c r="J106" s="9">
        <v>0.51700000000000002</v>
      </c>
      <c r="K106" s="11">
        <v>0.33900000000000002</v>
      </c>
      <c r="L106">
        <v>0.40200000000000002</v>
      </c>
      <c r="M106">
        <v>0.46400000000000002</v>
      </c>
      <c r="N106">
        <v>0.65</v>
      </c>
    </row>
    <row r="107" spans="1:21" x14ac:dyDescent="0.3">
      <c r="B107" t="s">
        <v>21</v>
      </c>
      <c r="C107" s="9">
        <v>0.371</v>
      </c>
      <c r="D107" s="11">
        <v>0.43</v>
      </c>
      <c r="E107">
        <v>0.40799999999999997</v>
      </c>
      <c r="F107">
        <v>0.61299999999999999</v>
      </c>
      <c r="G107">
        <v>0.85699999999999998</v>
      </c>
      <c r="H107" s="9"/>
      <c r="I107" t="s">
        <v>21</v>
      </c>
      <c r="J107" s="9">
        <v>0.38500000000000001</v>
      </c>
      <c r="K107" s="11">
        <v>0.42399999999999999</v>
      </c>
      <c r="L107">
        <v>0.42299999999999999</v>
      </c>
      <c r="M107">
        <v>0.51400000000000001</v>
      </c>
      <c r="N107">
        <v>0.71699999999999997</v>
      </c>
    </row>
    <row r="108" spans="1:21" x14ac:dyDescent="0.3">
      <c r="B108" t="s">
        <v>22</v>
      </c>
      <c r="C108" s="9">
        <v>0.28999999999999998</v>
      </c>
      <c r="D108" s="11">
        <v>0.32700000000000001</v>
      </c>
      <c r="E108">
        <v>0.36199999999999999</v>
      </c>
      <c r="F108">
        <v>0.47099999999999997</v>
      </c>
      <c r="G108">
        <v>0.81599999999999995</v>
      </c>
      <c r="H108" s="9"/>
      <c r="I108" t="s">
        <v>22</v>
      </c>
      <c r="J108" s="9">
        <v>0.39700000000000002</v>
      </c>
      <c r="K108" s="11">
        <v>0.38600000000000001</v>
      </c>
      <c r="L108">
        <v>0.374</v>
      </c>
      <c r="M108">
        <v>0.502</v>
      </c>
      <c r="N108">
        <v>0.61699999999999999</v>
      </c>
    </row>
    <row r="109" spans="1:21" x14ac:dyDescent="0.3">
      <c r="B109" t="s">
        <v>23</v>
      </c>
      <c r="C109" s="9">
        <v>0.28399999999999997</v>
      </c>
      <c r="D109" s="11">
        <v>0.504</v>
      </c>
      <c r="E109">
        <v>0.308</v>
      </c>
      <c r="F109">
        <v>0.53100000000000003</v>
      </c>
      <c r="G109">
        <v>0.68400000000000005</v>
      </c>
      <c r="H109" s="9"/>
      <c r="I109" t="s">
        <v>23</v>
      </c>
      <c r="J109" s="9">
        <v>0.47699999999999998</v>
      </c>
      <c r="K109" s="11">
        <v>0.40500000000000003</v>
      </c>
      <c r="L109">
        <v>0.375</v>
      </c>
      <c r="M109">
        <v>0.40200000000000002</v>
      </c>
      <c r="N109">
        <v>0.82299999999999995</v>
      </c>
      <c r="P109" s="10"/>
    </row>
    <row r="110" spans="1:21" x14ac:dyDescent="0.3">
      <c r="B110" t="s">
        <v>24</v>
      </c>
      <c r="C110" s="9">
        <v>0.307</v>
      </c>
      <c r="D110" s="11">
        <v>0.44400000000000001</v>
      </c>
      <c r="E110">
        <v>0.33400000000000002</v>
      </c>
      <c r="F110">
        <v>0.51500000000000001</v>
      </c>
      <c r="G110">
        <v>0.64500000000000002</v>
      </c>
      <c r="H110" s="9"/>
      <c r="I110" t="s">
        <v>24</v>
      </c>
      <c r="J110" s="9">
        <v>0.56599999999999995</v>
      </c>
      <c r="K110" s="11">
        <v>0.314</v>
      </c>
      <c r="L110">
        <v>0.372</v>
      </c>
      <c r="M110">
        <v>0.41</v>
      </c>
      <c r="N110">
        <v>0.78</v>
      </c>
      <c r="P110" s="12"/>
    </row>
    <row r="111" spans="1:21" x14ac:dyDescent="0.3">
      <c r="B111" t="s">
        <v>25</v>
      </c>
      <c r="C111" s="9">
        <f t="shared" ref="C111:G111" si="66">AVERAGE(C105:C110)</f>
        <v>0.34833333333333338</v>
      </c>
      <c r="D111" s="9">
        <f t="shared" si="66"/>
        <v>0.41749999999999998</v>
      </c>
      <c r="E111" s="9">
        <f t="shared" si="66"/>
        <v>0.3805</v>
      </c>
      <c r="F111" s="9">
        <f t="shared" si="66"/>
        <v>0.53016666666666667</v>
      </c>
      <c r="G111" s="9">
        <f t="shared" si="66"/>
        <v>0.72000000000000008</v>
      </c>
      <c r="H111" s="9"/>
      <c r="I111" t="s">
        <v>25</v>
      </c>
      <c r="J111" s="9">
        <f>AVERAGE(J105:J110)</f>
        <v>0.46399999999999997</v>
      </c>
      <c r="K111" s="9">
        <f t="shared" ref="K111:N111" si="67">AVERAGE(K105:K110)</f>
        <v>0.37316666666666665</v>
      </c>
      <c r="L111" s="9">
        <f t="shared" si="67"/>
        <v>0.38999999999999996</v>
      </c>
      <c r="M111" s="9">
        <f t="shared" si="67"/>
        <v>0.44683333333333336</v>
      </c>
      <c r="N111" s="9">
        <f t="shared" si="67"/>
        <v>0.70216666666666672</v>
      </c>
      <c r="P111" s="9"/>
      <c r="Q111" s="9"/>
      <c r="R111" s="9"/>
      <c r="S111" s="9"/>
      <c r="T111" s="9"/>
      <c r="U111" s="9"/>
    </row>
    <row r="113" spans="1:36" ht="15.6" x14ac:dyDescent="0.35">
      <c r="A113">
        <v>2</v>
      </c>
      <c r="B113" s="6" t="s">
        <v>26</v>
      </c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</row>
    <row r="114" spans="1:36" x14ac:dyDescent="0.3">
      <c r="B114" t="s">
        <v>18</v>
      </c>
      <c r="C114">
        <v>0</v>
      </c>
      <c r="D114">
        <v>20</v>
      </c>
      <c r="E114">
        <v>100</v>
      </c>
      <c r="F114">
        <v>500</v>
      </c>
      <c r="G114">
        <v>1000</v>
      </c>
      <c r="I114" t="s">
        <v>18</v>
      </c>
      <c r="J114">
        <v>0</v>
      </c>
      <c r="K114">
        <v>20</v>
      </c>
      <c r="L114">
        <v>100</v>
      </c>
      <c r="M114">
        <v>500</v>
      </c>
      <c r="N114">
        <v>1000</v>
      </c>
    </row>
    <row r="115" spans="1:36" x14ac:dyDescent="0.3">
      <c r="B115" s="2">
        <v>1</v>
      </c>
      <c r="C115" s="9">
        <f>AVERAGE(C105,C106)/0.95</f>
        <v>0.44105263157894742</v>
      </c>
      <c r="D115" s="9">
        <f t="shared" ref="D115:G115" si="68">AVERAGE(D105,D106)/0.95</f>
        <v>0.4210526315789474</v>
      </c>
      <c r="E115" s="9">
        <f t="shared" si="68"/>
        <v>0.45842105263157895</v>
      </c>
      <c r="F115" s="9">
        <f t="shared" si="68"/>
        <v>0.55315789473684207</v>
      </c>
      <c r="G115" s="9">
        <f t="shared" si="68"/>
        <v>0.6936842105263159</v>
      </c>
      <c r="H115" s="9"/>
      <c r="I115" s="2">
        <v>1</v>
      </c>
      <c r="J115" s="9">
        <f>AVERAGE(J105,J106)/0.95</f>
        <v>0.50473684210526326</v>
      </c>
      <c r="K115" s="9">
        <f t="shared" ref="K115:N115" si="69">AVERAGE(K105,K106)/0.95</f>
        <v>0.37368421052631579</v>
      </c>
      <c r="L115" s="9">
        <f t="shared" si="69"/>
        <v>0.41894736842105268</v>
      </c>
      <c r="M115" s="9">
        <f t="shared" si="69"/>
        <v>0.44894736842105265</v>
      </c>
      <c r="N115" s="9">
        <f t="shared" si="69"/>
        <v>0.67157894736842105</v>
      </c>
    </row>
    <row r="116" spans="1:36" x14ac:dyDescent="0.3">
      <c r="B116" s="2">
        <v>2</v>
      </c>
      <c r="C116" s="9">
        <f>AVERAGE(C107,C108)/0.95</f>
        <v>0.34789473684210531</v>
      </c>
      <c r="D116" s="9">
        <f t="shared" ref="D116:G116" si="70">AVERAGE(D107,D108)/0.95</f>
        <v>0.39842105263157895</v>
      </c>
      <c r="E116" s="9">
        <f t="shared" si="70"/>
        <v>0.40526315789473688</v>
      </c>
      <c r="F116" s="9">
        <f t="shared" si="70"/>
        <v>0.57052631578947377</v>
      </c>
      <c r="G116" s="9">
        <f t="shared" si="70"/>
        <v>0.88052631578947371</v>
      </c>
      <c r="H116" s="9"/>
      <c r="I116" s="2">
        <v>2</v>
      </c>
      <c r="J116" s="9">
        <f>AVERAGE(J107,J108)/0.95</f>
        <v>0.4115789473684211</v>
      </c>
      <c r="K116" s="9">
        <f t="shared" ref="K116:N116" si="71">AVERAGE(K107,K108)/0.95</f>
        <v>0.42631578947368426</v>
      </c>
      <c r="L116" s="9">
        <f t="shared" si="71"/>
        <v>0.41947368421052628</v>
      </c>
      <c r="M116" s="9">
        <f t="shared" si="71"/>
        <v>0.53473684210526318</v>
      </c>
      <c r="N116" s="9">
        <f t="shared" si="71"/>
        <v>0.70210526315789479</v>
      </c>
    </row>
    <row r="117" spans="1:36" x14ac:dyDescent="0.3">
      <c r="B117" s="2">
        <v>3</v>
      </c>
      <c r="C117" s="9">
        <f>AVERAGE(C109,C110)/0.95</f>
        <v>0.31105263157894736</v>
      </c>
      <c r="D117" s="9">
        <f t="shared" ref="D117:G117" si="72">AVERAGE(D109,D110)/0.95</f>
        <v>0.49894736842105264</v>
      </c>
      <c r="E117" s="9">
        <f t="shared" si="72"/>
        <v>0.3378947368421053</v>
      </c>
      <c r="F117" s="9">
        <f t="shared" si="72"/>
        <v>0.55052631578947375</v>
      </c>
      <c r="G117" s="9">
        <f t="shared" si="72"/>
        <v>0.69947368421052647</v>
      </c>
      <c r="H117" s="9"/>
      <c r="I117" s="2">
        <v>3</v>
      </c>
      <c r="J117" s="9">
        <f>AVERAGE(J109,J110)/0.95</f>
        <v>0.54894736842105263</v>
      </c>
      <c r="K117" s="9">
        <f t="shared" ref="K117:N117" si="73">AVERAGE(K109,K110)/0.95</f>
        <v>0.37842105263157899</v>
      </c>
      <c r="L117" s="9">
        <f t="shared" si="73"/>
        <v>0.3931578947368421</v>
      </c>
      <c r="M117" s="9">
        <f t="shared" si="73"/>
        <v>0.42736842105263162</v>
      </c>
      <c r="N117" s="9">
        <f t="shared" si="73"/>
        <v>0.84368421052631581</v>
      </c>
    </row>
    <row r="118" spans="1:36" x14ac:dyDescent="0.3">
      <c r="B118" t="s">
        <v>25</v>
      </c>
      <c r="C118" s="9">
        <f>AVERAGE(C115:C117)</f>
        <v>0.3666666666666667</v>
      </c>
      <c r="D118" s="9">
        <f t="shared" ref="D118:G118" si="74">AVERAGE(D115:D117)</f>
        <v>0.43947368421052629</v>
      </c>
      <c r="E118" s="9">
        <f t="shared" si="74"/>
        <v>0.40052631578947367</v>
      </c>
      <c r="F118" s="9">
        <f t="shared" si="74"/>
        <v>0.55807017543859649</v>
      </c>
      <c r="G118" s="9">
        <f t="shared" si="74"/>
        <v>0.75789473684210529</v>
      </c>
      <c r="H118" s="9"/>
      <c r="I118" t="s">
        <v>25</v>
      </c>
      <c r="J118" s="9">
        <f>AVERAGE(J115:J117)</f>
        <v>0.48842105263157903</v>
      </c>
      <c r="K118" s="9">
        <f t="shared" ref="K118:N118" si="75">AVERAGE(K115:K117)</f>
        <v>0.39280701754385966</v>
      </c>
      <c r="L118" s="9">
        <f t="shared" si="75"/>
        <v>0.41052631578947368</v>
      </c>
      <c r="M118" s="9">
        <f t="shared" si="75"/>
        <v>0.47035087719298252</v>
      </c>
      <c r="N118" s="9">
        <f t="shared" si="75"/>
        <v>0.73912280701754385</v>
      </c>
    </row>
    <row r="121" spans="1:36" ht="15.6" x14ac:dyDescent="0.35">
      <c r="A121">
        <v>3</v>
      </c>
      <c r="B121" s="6" t="s">
        <v>27</v>
      </c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Q121" s="6" t="s">
        <v>28</v>
      </c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</row>
    <row r="122" spans="1:36" x14ac:dyDescent="0.3">
      <c r="B122" t="s">
        <v>18</v>
      </c>
      <c r="C122">
        <v>0</v>
      </c>
      <c r="D122">
        <v>20</v>
      </c>
      <c r="E122">
        <v>100</v>
      </c>
      <c r="F122">
        <v>500</v>
      </c>
      <c r="G122">
        <v>1000</v>
      </c>
      <c r="I122" t="s">
        <v>18</v>
      </c>
      <c r="J122">
        <v>0</v>
      </c>
      <c r="K122">
        <v>20</v>
      </c>
      <c r="L122">
        <v>100</v>
      </c>
      <c r="M122">
        <v>500</v>
      </c>
      <c r="N122">
        <v>1000</v>
      </c>
      <c r="Q122" t="s">
        <v>29</v>
      </c>
      <c r="R122">
        <v>0</v>
      </c>
      <c r="S122">
        <v>20</v>
      </c>
      <c r="T122">
        <v>100</v>
      </c>
      <c r="U122">
        <v>500</v>
      </c>
      <c r="V122">
        <v>1000</v>
      </c>
      <c r="X122" t="s">
        <v>29</v>
      </c>
      <c r="Y122">
        <v>0</v>
      </c>
      <c r="Z122">
        <v>20</v>
      </c>
      <c r="AA122">
        <v>100</v>
      </c>
      <c r="AB122">
        <v>500</v>
      </c>
      <c r="AC122">
        <v>1000</v>
      </c>
    </row>
    <row r="123" spans="1:36" x14ac:dyDescent="0.3">
      <c r="B123" t="s">
        <v>30</v>
      </c>
      <c r="C123" s="3">
        <f t="shared" ref="C123:G124" si="76">R123*50</f>
        <v>9.4</v>
      </c>
      <c r="D123" s="3">
        <f t="shared" si="76"/>
        <v>9.9</v>
      </c>
      <c r="E123" s="3">
        <f t="shared" si="76"/>
        <v>9.9</v>
      </c>
      <c r="F123" s="3">
        <f t="shared" si="76"/>
        <v>9.5500000000000007</v>
      </c>
      <c r="G123" s="3">
        <f t="shared" si="76"/>
        <v>9.4</v>
      </c>
      <c r="H123" s="3"/>
      <c r="I123" t="s">
        <v>31</v>
      </c>
      <c r="J123" s="3">
        <f t="shared" ref="J123:N124" si="77">Y123*50</f>
        <v>9.35</v>
      </c>
      <c r="K123" s="3">
        <f t="shared" si="77"/>
        <v>11.95</v>
      </c>
      <c r="L123" s="3">
        <f t="shared" si="77"/>
        <v>11.75</v>
      </c>
      <c r="M123" s="3">
        <f t="shared" si="77"/>
        <v>9.3000000000000007</v>
      </c>
      <c r="N123" s="3">
        <f t="shared" si="77"/>
        <v>9.5</v>
      </c>
      <c r="Q123" t="s">
        <v>30</v>
      </c>
      <c r="R123" s="9">
        <v>0.188</v>
      </c>
      <c r="S123" s="9">
        <v>0.19800000000000001</v>
      </c>
      <c r="T123" s="9">
        <v>0.19800000000000001</v>
      </c>
      <c r="U123" s="9">
        <v>0.191</v>
      </c>
      <c r="V123" s="9">
        <v>0.188</v>
      </c>
      <c r="W123" s="9"/>
      <c r="X123" t="s">
        <v>31</v>
      </c>
      <c r="Y123" s="9">
        <v>0.187</v>
      </c>
      <c r="Z123" s="9">
        <v>0.23899999999999999</v>
      </c>
      <c r="AA123" s="9">
        <v>0.23499999999999999</v>
      </c>
      <c r="AB123" s="9">
        <v>0.186</v>
      </c>
      <c r="AC123" s="9">
        <v>0.19</v>
      </c>
      <c r="AF123" s="13"/>
    </row>
    <row r="124" spans="1:36" x14ac:dyDescent="0.3">
      <c r="B124" t="s">
        <v>32</v>
      </c>
      <c r="C124" s="3">
        <f t="shared" si="76"/>
        <v>9.5</v>
      </c>
      <c r="D124" s="3">
        <f t="shared" si="76"/>
        <v>9.3000000000000007</v>
      </c>
      <c r="E124" s="3">
        <f t="shared" si="76"/>
        <v>9.7000000000000011</v>
      </c>
      <c r="F124" s="3">
        <f t="shared" si="76"/>
        <v>9.0499999999999989</v>
      </c>
      <c r="G124" s="3">
        <f t="shared" si="76"/>
        <v>9.4</v>
      </c>
      <c r="H124" s="3"/>
      <c r="I124" t="s">
        <v>33</v>
      </c>
      <c r="J124" s="3">
        <f t="shared" si="77"/>
        <v>9.4499999999999993</v>
      </c>
      <c r="K124" s="3">
        <f t="shared" si="77"/>
        <v>12.049999999999999</v>
      </c>
      <c r="L124" s="3">
        <f t="shared" si="77"/>
        <v>11.200000000000001</v>
      </c>
      <c r="M124" s="3">
        <f t="shared" si="77"/>
        <v>8.9</v>
      </c>
      <c r="N124" s="3">
        <f t="shared" si="77"/>
        <v>8.75</v>
      </c>
      <c r="Q124" t="s">
        <v>32</v>
      </c>
      <c r="R124" s="9">
        <v>0.19</v>
      </c>
      <c r="S124" s="9">
        <v>0.186</v>
      </c>
      <c r="T124" s="9">
        <v>0.19400000000000001</v>
      </c>
      <c r="U124" s="9">
        <v>0.18099999999999999</v>
      </c>
      <c r="V124" s="9">
        <v>0.188</v>
      </c>
      <c r="W124" s="9"/>
      <c r="X124" t="s">
        <v>33</v>
      </c>
      <c r="Y124" s="9">
        <v>0.189</v>
      </c>
      <c r="Z124" s="9">
        <v>0.24099999999999999</v>
      </c>
      <c r="AA124" s="9">
        <v>0.224</v>
      </c>
      <c r="AB124" s="9">
        <v>0.17799999999999999</v>
      </c>
      <c r="AC124" s="9">
        <v>0.17499999999999999</v>
      </c>
      <c r="AF124" s="13"/>
    </row>
    <row r="125" spans="1:36" x14ac:dyDescent="0.3">
      <c r="B125" t="s">
        <v>25</v>
      </c>
      <c r="C125" s="3">
        <f>AVERAGE(C123:C124)</f>
        <v>9.4499999999999993</v>
      </c>
      <c r="D125" s="3">
        <f t="shared" ref="D125:G125" si="78">AVERAGE(D123:D124)</f>
        <v>9.6000000000000014</v>
      </c>
      <c r="E125" s="3">
        <f t="shared" si="78"/>
        <v>9.8000000000000007</v>
      </c>
      <c r="F125" s="3">
        <f t="shared" si="78"/>
        <v>9.3000000000000007</v>
      </c>
      <c r="G125" s="3">
        <f t="shared" si="78"/>
        <v>9.4</v>
      </c>
      <c r="H125" s="3"/>
      <c r="I125" t="s">
        <v>25</v>
      </c>
      <c r="J125" s="3">
        <f>AVERAGE(J123:J124)</f>
        <v>9.3999999999999986</v>
      </c>
      <c r="K125" s="3">
        <f t="shared" ref="K125:N125" si="79">AVERAGE(K123:K124)</f>
        <v>12</v>
      </c>
      <c r="L125" s="3">
        <f t="shared" si="79"/>
        <v>11.475000000000001</v>
      </c>
      <c r="M125" s="3">
        <f t="shared" si="79"/>
        <v>9.1000000000000014</v>
      </c>
      <c r="N125" s="3">
        <f t="shared" si="79"/>
        <v>9.125</v>
      </c>
      <c r="S125" s="9"/>
      <c r="T125" s="9"/>
      <c r="U125" s="9"/>
      <c r="AB125" s="11"/>
      <c r="AC125" s="11"/>
      <c r="AD125" s="11"/>
      <c r="AE125" s="11"/>
      <c r="AF125" s="11"/>
      <c r="AG125" s="11"/>
      <c r="AI125" s="11"/>
      <c r="AJ125" s="11"/>
    </row>
    <row r="126" spans="1:36" x14ac:dyDescent="0.3">
      <c r="AB126" s="11"/>
      <c r="AC126" s="11"/>
      <c r="AD126" s="11"/>
      <c r="AE126" s="11"/>
      <c r="AF126" s="11"/>
      <c r="AG126" s="11"/>
      <c r="AI126" s="11"/>
      <c r="AJ126" s="11"/>
    </row>
    <row r="127" spans="1:36" ht="15.6" x14ac:dyDescent="0.35">
      <c r="A127">
        <v>4</v>
      </c>
      <c r="B127" s="6" t="s">
        <v>45</v>
      </c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</row>
    <row r="128" spans="1:36" x14ac:dyDescent="0.3">
      <c r="B128" t="s">
        <v>18</v>
      </c>
      <c r="C128">
        <v>0</v>
      </c>
      <c r="D128">
        <v>20</v>
      </c>
      <c r="E128">
        <v>100</v>
      </c>
      <c r="F128">
        <v>500</v>
      </c>
      <c r="G128">
        <v>1000</v>
      </c>
      <c r="I128" t="s">
        <v>18</v>
      </c>
      <c r="J128">
        <v>0</v>
      </c>
      <c r="K128">
        <v>20</v>
      </c>
      <c r="L128">
        <v>100</v>
      </c>
      <c r="M128">
        <v>500</v>
      </c>
      <c r="N128">
        <v>1000</v>
      </c>
    </row>
    <row r="129" spans="1:15" x14ac:dyDescent="0.3">
      <c r="B129" s="2">
        <v>1</v>
      </c>
      <c r="C129" s="9">
        <f>C115*10</f>
        <v>4.4105263157894745</v>
      </c>
      <c r="D129" s="9">
        <f t="shared" ref="D129:G131" si="80">D115*10</f>
        <v>4.2105263157894743</v>
      </c>
      <c r="E129" s="9">
        <f t="shared" si="80"/>
        <v>4.5842105263157897</v>
      </c>
      <c r="F129" s="9">
        <f t="shared" si="80"/>
        <v>5.5315789473684207</v>
      </c>
      <c r="G129" s="9">
        <f t="shared" si="80"/>
        <v>6.9368421052631586</v>
      </c>
      <c r="H129" s="9"/>
      <c r="I129" s="2">
        <v>1</v>
      </c>
      <c r="J129" s="9">
        <f>J115*10</f>
        <v>5.0473684210526324</v>
      </c>
      <c r="K129" s="9">
        <f t="shared" ref="K129:N131" si="81">K115*10</f>
        <v>3.736842105263158</v>
      </c>
      <c r="L129" s="9">
        <f t="shared" si="81"/>
        <v>4.1894736842105269</v>
      </c>
      <c r="M129" s="9">
        <f t="shared" si="81"/>
        <v>4.4894736842105267</v>
      </c>
      <c r="N129" s="9">
        <f t="shared" si="81"/>
        <v>6.715789473684211</v>
      </c>
    </row>
    <row r="130" spans="1:15" x14ac:dyDescent="0.3">
      <c r="B130" s="2">
        <v>2</v>
      </c>
      <c r="C130" s="9">
        <f>C116*10</f>
        <v>3.478947368421053</v>
      </c>
      <c r="D130" s="9">
        <f t="shared" si="80"/>
        <v>3.9842105263157896</v>
      </c>
      <c r="E130" s="9">
        <f t="shared" si="80"/>
        <v>4.052631578947369</v>
      </c>
      <c r="F130" s="9">
        <f t="shared" si="80"/>
        <v>5.7052631578947377</v>
      </c>
      <c r="G130" s="9">
        <f t="shared" si="80"/>
        <v>8.8052631578947373</v>
      </c>
      <c r="H130" s="9"/>
      <c r="I130" s="2">
        <v>2</v>
      </c>
      <c r="J130" s="9">
        <f>J116*10</f>
        <v>4.1157894736842113</v>
      </c>
      <c r="K130" s="9">
        <f t="shared" si="81"/>
        <v>4.2631578947368425</v>
      </c>
      <c r="L130" s="9">
        <f t="shared" si="81"/>
        <v>4.1947368421052627</v>
      </c>
      <c r="M130" s="9">
        <f t="shared" si="81"/>
        <v>5.3473684210526322</v>
      </c>
      <c r="N130" s="9">
        <f t="shared" si="81"/>
        <v>7.0210526315789483</v>
      </c>
    </row>
    <row r="131" spans="1:15" x14ac:dyDescent="0.3">
      <c r="B131" s="2">
        <v>3</v>
      </c>
      <c r="C131" s="9">
        <f>C117*10</f>
        <v>3.1105263157894738</v>
      </c>
      <c r="D131" s="9">
        <f>D117*10</f>
        <v>4.9894736842105267</v>
      </c>
      <c r="E131" s="9">
        <f t="shared" si="80"/>
        <v>3.3789473684210529</v>
      </c>
      <c r="F131" s="9">
        <f t="shared" si="80"/>
        <v>5.5052631578947375</v>
      </c>
      <c r="G131" s="9">
        <f t="shared" si="80"/>
        <v>6.9947368421052651</v>
      </c>
      <c r="H131" s="9"/>
      <c r="I131" s="2">
        <v>3</v>
      </c>
      <c r="J131" s="9">
        <f>J117*10</f>
        <v>5.4894736842105267</v>
      </c>
      <c r="K131" s="9">
        <f t="shared" si="81"/>
        <v>3.7842105263157899</v>
      </c>
      <c r="L131" s="9">
        <f t="shared" si="81"/>
        <v>3.9315789473684211</v>
      </c>
      <c r="M131" s="9">
        <f t="shared" si="81"/>
        <v>4.2736842105263158</v>
      </c>
      <c r="N131" s="9">
        <f t="shared" si="81"/>
        <v>8.4368421052631586</v>
      </c>
    </row>
    <row r="132" spans="1:15" x14ac:dyDescent="0.3">
      <c r="B132" t="s">
        <v>25</v>
      </c>
      <c r="C132" s="9">
        <f>AVERAGE(C129:C131)</f>
        <v>3.6666666666666665</v>
      </c>
      <c r="D132" s="9">
        <f t="shared" ref="D132:G132" si="82">AVERAGE(D129:D131)</f>
        <v>4.3947368421052637</v>
      </c>
      <c r="E132" s="9">
        <f t="shared" si="82"/>
        <v>4.0052631578947375</v>
      </c>
      <c r="F132" s="9">
        <f t="shared" si="82"/>
        <v>5.5807017543859656</v>
      </c>
      <c r="G132" s="9">
        <f t="shared" si="82"/>
        <v>7.578947368421054</v>
      </c>
      <c r="H132" s="9"/>
      <c r="I132" t="s">
        <v>25</v>
      </c>
      <c r="J132" s="9">
        <f>AVERAGE(J129:J131)</f>
        <v>4.8842105263157904</v>
      </c>
      <c r="K132" s="9">
        <f t="shared" ref="K132:N132" si="83">AVERAGE(K129:K131)</f>
        <v>3.9280701754385965</v>
      </c>
      <c r="L132" s="9">
        <f t="shared" si="83"/>
        <v>4.1052631578947372</v>
      </c>
      <c r="M132" s="9">
        <f t="shared" si="83"/>
        <v>4.7035087719298252</v>
      </c>
      <c r="N132" s="9">
        <f t="shared" si="83"/>
        <v>7.3912280701754396</v>
      </c>
    </row>
    <row r="134" spans="1:15" x14ac:dyDescent="0.3">
      <c r="A134">
        <v>5</v>
      </c>
      <c r="B134" s="7" t="s">
        <v>34</v>
      </c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</row>
    <row r="135" spans="1:15" x14ac:dyDescent="0.3">
      <c r="B135" t="s">
        <v>18</v>
      </c>
      <c r="C135">
        <v>0</v>
      </c>
      <c r="D135">
        <v>20</v>
      </c>
      <c r="E135">
        <v>100</v>
      </c>
      <c r="F135">
        <v>500</v>
      </c>
      <c r="G135">
        <v>1000</v>
      </c>
      <c r="I135" t="s">
        <v>18</v>
      </c>
      <c r="J135">
        <v>0</v>
      </c>
      <c r="K135">
        <v>20</v>
      </c>
      <c r="L135">
        <v>100</v>
      </c>
      <c r="M135">
        <v>500</v>
      </c>
      <c r="N135">
        <v>1000</v>
      </c>
    </row>
    <row r="136" spans="1:15" x14ac:dyDescent="0.3">
      <c r="B136" s="2">
        <v>1</v>
      </c>
      <c r="C136" s="3">
        <f>(1-(C129/C125))*100</f>
        <v>53.32776385407962</v>
      </c>
      <c r="D136" s="3">
        <f t="shared" ref="D136:F136" si="84">(1-(D129/D125))*100</f>
        <v>56.140350877192979</v>
      </c>
      <c r="E136" s="3">
        <f t="shared" si="84"/>
        <v>53.222341568206232</v>
      </c>
      <c r="F136" s="3">
        <f t="shared" si="84"/>
        <v>40.520656479909455</v>
      </c>
      <c r="G136" s="3">
        <f>(1-(G129/G125))*100</f>
        <v>26.203807390817467</v>
      </c>
      <c r="H136" s="3"/>
      <c r="I136" s="2">
        <v>1</v>
      </c>
      <c r="J136" s="3">
        <f>(1-(J129/J125))*100</f>
        <v>46.304591265397519</v>
      </c>
      <c r="K136" s="3">
        <f t="shared" ref="K136:N136" si="85">(1-(K129/K125))*100</f>
        <v>68.859649122807014</v>
      </c>
      <c r="L136" s="3">
        <f t="shared" si="85"/>
        <v>63.490425409930054</v>
      </c>
      <c r="M136" s="3">
        <f t="shared" si="85"/>
        <v>50.665124349334874</v>
      </c>
      <c r="N136" s="3">
        <f t="shared" si="85"/>
        <v>26.402307137707282</v>
      </c>
    </row>
    <row r="137" spans="1:15" x14ac:dyDescent="0.3">
      <c r="B137" s="2">
        <v>2</v>
      </c>
      <c r="C137" s="3">
        <f>(1-(C130/C125))*100</f>
        <v>63.185742133110544</v>
      </c>
      <c r="D137" s="3">
        <f t="shared" ref="D137:G137" si="86">(1-(D130/D125))*100</f>
        <v>58.497807017543856</v>
      </c>
      <c r="E137" s="3">
        <f t="shared" si="86"/>
        <v>58.646616541353382</v>
      </c>
      <c r="F137" s="3">
        <f t="shared" si="86"/>
        <v>38.653084323712505</v>
      </c>
      <c r="G137" s="3">
        <f t="shared" si="86"/>
        <v>6.3269876819708859</v>
      </c>
      <c r="H137" s="3"/>
      <c r="I137" s="2">
        <v>2</v>
      </c>
      <c r="J137" s="3">
        <f>(1-(J130/J125))*100</f>
        <v>56.215005599104131</v>
      </c>
      <c r="K137" s="3">
        <f t="shared" ref="K137:N137" si="87">(1-(K130/K125))*100</f>
        <v>64.473684210526301</v>
      </c>
      <c r="L137" s="3">
        <f t="shared" si="87"/>
        <v>63.444559110193801</v>
      </c>
      <c r="M137" s="3">
        <f t="shared" si="87"/>
        <v>41.237709658762292</v>
      </c>
      <c r="N137" s="3">
        <f t="shared" si="87"/>
        <v>23.05695746214851</v>
      </c>
      <c r="O137" s="3"/>
    </row>
    <row r="138" spans="1:15" x14ac:dyDescent="0.3">
      <c r="B138" s="2">
        <v>3</v>
      </c>
      <c r="C138" s="3">
        <f>(1-(C131/C125))*100</f>
        <v>67.084377610693394</v>
      </c>
      <c r="D138" s="3">
        <f t="shared" ref="D138:G138" si="88">(1-(D131/D125))*100</f>
        <v>48.026315789473685</v>
      </c>
      <c r="E138" s="3">
        <f t="shared" si="88"/>
        <v>65.52094522019334</v>
      </c>
      <c r="F138" s="3">
        <f t="shared" si="88"/>
        <v>40.803621958121106</v>
      </c>
      <c r="G138" s="3">
        <f t="shared" si="88"/>
        <v>25.587905935050369</v>
      </c>
      <c r="H138" s="3"/>
      <c r="I138" s="2">
        <v>3</v>
      </c>
      <c r="J138" s="3">
        <f>(1-(J131/J125))*100</f>
        <v>41.601343784994384</v>
      </c>
      <c r="K138" s="3">
        <f t="shared" ref="K138:N138" si="89">(1-(K131/K125))*100</f>
        <v>68.464912280701753</v>
      </c>
      <c r="L138" s="3">
        <f t="shared" si="89"/>
        <v>65.737874097007222</v>
      </c>
      <c r="M138" s="3">
        <f t="shared" si="89"/>
        <v>53.036437246963565</v>
      </c>
      <c r="N138" s="3">
        <f t="shared" si="89"/>
        <v>7.5414563806777135</v>
      </c>
      <c r="O138" s="3"/>
    </row>
    <row r="139" spans="1:15" x14ac:dyDescent="0.3">
      <c r="B139" t="s">
        <v>25</v>
      </c>
      <c r="C139" s="20">
        <f>AVERAGE(C136:C138)</f>
        <v>61.199294532627853</v>
      </c>
      <c r="D139" s="20">
        <f t="shared" ref="D139:G139" si="90">AVERAGE(D136:D138)</f>
        <v>54.221491228070171</v>
      </c>
      <c r="E139" s="20">
        <f t="shared" si="90"/>
        <v>59.129967776584316</v>
      </c>
      <c r="F139" s="20">
        <f t="shared" si="90"/>
        <v>39.99245425391436</v>
      </c>
      <c r="G139" s="20">
        <f t="shared" si="90"/>
        <v>19.372900335946241</v>
      </c>
      <c r="H139" s="3"/>
      <c r="I139" t="s">
        <v>25</v>
      </c>
      <c r="J139" s="20">
        <f>(1-(J132/J125))*100</f>
        <v>48.040313549832007</v>
      </c>
      <c r="K139" s="20">
        <f t="shared" ref="K139:N139" si="91">(1-(K132/K125))*100</f>
        <v>67.266081871345023</v>
      </c>
      <c r="L139" s="20">
        <f t="shared" si="91"/>
        <v>64.224286205710357</v>
      </c>
      <c r="M139" s="20">
        <f t="shared" si="91"/>
        <v>48.313090418353575</v>
      </c>
      <c r="N139" s="20">
        <f t="shared" si="91"/>
        <v>19.000240326844498</v>
      </c>
      <c r="O139" s="3"/>
    </row>
    <row r="141" spans="1:15" x14ac:dyDescent="0.3">
      <c r="B141" t="s">
        <v>25</v>
      </c>
      <c r="C141" s="23">
        <f>AVERAGE(C139,J139)</f>
        <v>54.619804041229926</v>
      </c>
      <c r="D141" s="23">
        <f>AVERAGE(D139,K139)</f>
        <v>60.743786549707593</v>
      </c>
      <c r="E141" s="23">
        <f t="shared" ref="E141:G141" si="92">AVERAGE(E139,L139)</f>
        <v>61.677126991147333</v>
      </c>
      <c r="F141" s="23">
        <f t="shared" si="92"/>
        <v>44.152772336133964</v>
      </c>
      <c r="G141" s="23">
        <f t="shared" si="92"/>
        <v>19.186570331395369</v>
      </c>
    </row>
    <row r="142" spans="1:15" x14ac:dyDescent="0.3">
      <c r="B142" s="14" t="s">
        <v>35</v>
      </c>
      <c r="C142" s="4">
        <f>_xlfn.STDEV.S(C139,J139)</f>
        <v>9.3048046864398017</v>
      </c>
      <c r="D142" s="4">
        <f t="shared" ref="D142:G142" si="93">_xlfn.STDEV.S(D139,K139)</f>
        <v>9.2239185016622844</v>
      </c>
      <c r="E142" s="4">
        <f t="shared" si="93"/>
        <v>3.6022271067586242</v>
      </c>
      <c r="F142" s="4">
        <f t="shared" si="93"/>
        <v>5.8835782556609937</v>
      </c>
      <c r="G142" s="4">
        <f t="shared" si="93"/>
        <v>0.26351041951288312</v>
      </c>
    </row>
    <row r="145" spans="1:21" ht="18" thickBot="1" x14ac:dyDescent="0.4">
      <c r="B145" s="5" t="s">
        <v>39</v>
      </c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</row>
    <row r="146" spans="1:21" ht="16.2" thickTop="1" x14ac:dyDescent="0.35">
      <c r="A146">
        <v>1</v>
      </c>
      <c r="B146" s="6" t="s">
        <v>17</v>
      </c>
      <c r="C146" s="7"/>
      <c r="D146" s="7"/>
      <c r="E146" s="7"/>
      <c r="F146" s="7"/>
      <c r="G146" s="7"/>
      <c r="H146" s="7"/>
      <c r="I146" s="8"/>
      <c r="J146" s="7"/>
      <c r="K146" s="7"/>
      <c r="L146" s="7"/>
      <c r="M146" s="7"/>
      <c r="N146" s="7"/>
    </row>
    <row r="147" spans="1:21" x14ac:dyDescent="0.3">
      <c r="B147" t="s">
        <v>18</v>
      </c>
      <c r="C147">
        <v>0</v>
      </c>
      <c r="D147">
        <v>20</v>
      </c>
      <c r="E147">
        <v>100</v>
      </c>
      <c r="F147">
        <v>500</v>
      </c>
      <c r="G147">
        <v>1000</v>
      </c>
      <c r="I147" t="s">
        <v>18</v>
      </c>
      <c r="J147">
        <v>0</v>
      </c>
      <c r="K147">
        <v>20</v>
      </c>
      <c r="L147">
        <v>100</v>
      </c>
      <c r="M147">
        <v>500</v>
      </c>
      <c r="N147">
        <v>1000</v>
      </c>
    </row>
    <row r="148" spans="1:21" x14ac:dyDescent="0.3">
      <c r="B148" t="s">
        <v>19</v>
      </c>
      <c r="C148" s="9">
        <v>0.436</v>
      </c>
      <c r="D148">
        <v>0.43099999999999999</v>
      </c>
      <c r="E148" s="9">
        <v>0.48</v>
      </c>
      <c r="F148">
        <v>0.60099999999999998</v>
      </c>
      <c r="G148">
        <v>0.76900000000000002</v>
      </c>
      <c r="H148" s="9"/>
      <c r="I148" t="s">
        <v>19</v>
      </c>
      <c r="J148" s="9">
        <v>0.35799999999999998</v>
      </c>
      <c r="K148">
        <v>0.30299999999999999</v>
      </c>
      <c r="L148" s="9">
        <v>0.40500000000000003</v>
      </c>
      <c r="M148">
        <v>0.58399999999999996</v>
      </c>
      <c r="N148">
        <v>0.66600000000000004</v>
      </c>
    </row>
    <row r="149" spans="1:21" x14ac:dyDescent="0.3">
      <c r="B149" t="s">
        <v>20</v>
      </c>
      <c r="C149" s="9">
        <v>0.41299999999999998</v>
      </c>
      <c r="D149">
        <v>0.42</v>
      </c>
      <c r="E149" s="9">
        <v>0.53600000000000003</v>
      </c>
      <c r="F149">
        <v>0.60299999999999998</v>
      </c>
      <c r="G149">
        <v>0.72899999999999998</v>
      </c>
      <c r="H149" s="9"/>
      <c r="I149" t="s">
        <v>20</v>
      </c>
      <c r="J149" s="9">
        <v>0.36399999999999999</v>
      </c>
      <c r="K149">
        <v>0.27700000000000002</v>
      </c>
      <c r="L149" s="9">
        <v>0.42299999999999999</v>
      </c>
      <c r="M149">
        <v>0.54900000000000004</v>
      </c>
      <c r="N149">
        <v>0.66200000000000003</v>
      </c>
    </row>
    <row r="150" spans="1:21" x14ac:dyDescent="0.3">
      <c r="B150" t="s">
        <v>21</v>
      </c>
      <c r="C150" s="9">
        <v>0.47199999999999998</v>
      </c>
      <c r="D150">
        <v>0.42399999999999999</v>
      </c>
      <c r="E150" s="9">
        <v>0.48199999999999998</v>
      </c>
      <c r="F150">
        <v>0.42699999999999999</v>
      </c>
      <c r="G150">
        <v>0.77200000000000002</v>
      </c>
      <c r="H150" s="9"/>
      <c r="I150" t="s">
        <v>21</v>
      </c>
      <c r="J150" s="9">
        <v>0.28299999999999997</v>
      </c>
      <c r="K150">
        <v>0.36699999999999999</v>
      </c>
      <c r="L150" s="9">
        <v>0.40699999999999997</v>
      </c>
      <c r="M150">
        <v>0.53800000000000003</v>
      </c>
      <c r="N150">
        <v>0.69699999999999995</v>
      </c>
    </row>
    <row r="151" spans="1:21" x14ac:dyDescent="0.3">
      <c r="B151" t="s">
        <v>22</v>
      </c>
      <c r="C151" s="9">
        <v>0.52</v>
      </c>
      <c r="D151">
        <v>0.41699999999999998</v>
      </c>
      <c r="E151" s="9">
        <v>0.46500000000000002</v>
      </c>
      <c r="F151">
        <v>0.46300000000000002</v>
      </c>
      <c r="G151">
        <v>0.77600000000000002</v>
      </c>
      <c r="H151" s="9"/>
      <c r="I151" t="s">
        <v>22</v>
      </c>
      <c r="J151" s="9">
        <v>0.32</v>
      </c>
      <c r="K151">
        <v>0.35699999999999998</v>
      </c>
      <c r="L151" s="9">
        <v>0.43099999999999999</v>
      </c>
      <c r="M151">
        <v>0.502</v>
      </c>
      <c r="N151">
        <v>0.63100000000000001</v>
      </c>
    </row>
    <row r="152" spans="1:21" x14ac:dyDescent="0.3">
      <c r="B152" t="s">
        <v>23</v>
      </c>
      <c r="C152" s="9">
        <v>0.39100000000000001</v>
      </c>
      <c r="D152">
        <v>0.38600000000000001</v>
      </c>
      <c r="E152" s="9">
        <v>0.45300000000000001</v>
      </c>
      <c r="F152">
        <v>0.40699999999999997</v>
      </c>
      <c r="G152">
        <v>0.76900000000000002</v>
      </c>
      <c r="H152" s="9"/>
      <c r="I152" t="s">
        <v>23</v>
      </c>
      <c r="J152" s="9">
        <v>0.35399999999999998</v>
      </c>
      <c r="K152">
        <v>0.32500000000000001</v>
      </c>
      <c r="L152" s="9">
        <v>0.43099999999999999</v>
      </c>
      <c r="M152">
        <v>0.66300000000000003</v>
      </c>
      <c r="N152">
        <v>0.64600000000000002</v>
      </c>
      <c r="P152" s="10"/>
    </row>
    <row r="153" spans="1:21" x14ac:dyDescent="0.3">
      <c r="B153" t="s">
        <v>24</v>
      </c>
      <c r="C153" s="9">
        <v>0.39200000000000002</v>
      </c>
      <c r="D153">
        <v>0.379</v>
      </c>
      <c r="E153" s="9">
        <v>0.34899999999999998</v>
      </c>
      <c r="F153">
        <v>0.40600000000000003</v>
      </c>
      <c r="G153">
        <v>0.80200000000000005</v>
      </c>
      <c r="H153" s="9"/>
      <c r="I153" t="s">
        <v>24</v>
      </c>
      <c r="J153" s="9">
        <v>0.33600000000000002</v>
      </c>
      <c r="K153">
        <v>0.34599999999999997</v>
      </c>
      <c r="L153" s="9">
        <v>0.45500000000000002</v>
      </c>
      <c r="M153">
        <v>0.66100000000000003</v>
      </c>
      <c r="N153">
        <v>0.67300000000000004</v>
      </c>
      <c r="P153" s="12"/>
    </row>
    <row r="154" spans="1:21" x14ac:dyDescent="0.3">
      <c r="B154" t="s">
        <v>25</v>
      </c>
      <c r="C154" s="9">
        <f t="shared" ref="C154:G154" si="94">AVERAGE(C148:C153)</f>
        <v>0.43733333333333335</v>
      </c>
      <c r="D154" s="9">
        <f t="shared" si="94"/>
        <v>0.40949999999999998</v>
      </c>
      <c r="E154" s="9">
        <f t="shared" si="94"/>
        <v>0.46083333333333326</v>
      </c>
      <c r="F154" s="9">
        <f t="shared" si="94"/>
        <v>0.48449999999999999</v>
      </c>
      <c r="G154" s="9">
        <f t="shared" si="94"/>
        <v>0.76950000000000018</v>
      </c>
      <c r="H154" s="9"/>
      <c r="I154" t="s">
        <v>25</v>
      </c>
      <c r="J154" s="9">
        <f>AVERAGE(J148:J153)</f>
        <v>0.33583333333333326</v>
      </c>
      <c r="K154" s="9">
        <f t="shared" ref="K154:N154" si="95">AVERAGE(K148:K153)</f>
        <v>0.32916666666666666</v>
      </c>
      <c r="L154" s="9">
        <f t="shared" si="95"/>
        <v>0.42533333333333334</v>
      </c>
      <c r="M154" s="9">
        <f t="shared" si="95"/>
        <v>0.58283333333333343</v>
      </c>
      <c r="N154" s="9">
        <f t="shared" si="95"/>
        <v>0.66249999999999998</v>
      </c>
      <c r="P154" s="9"/>
      <c r="Q154" s="9"/>
      <c r="R154" s="9"/>
      <c r="S154" s="9"/>
      <c r="T154" s="9"/>
      <c r="U154" s="9"/>
    </row>
    <row r="156" spans="1:21" ht="15.6" x14ac:dyDescent="0.35">
      <c r="A156">
        <v>2</v>
      </c>
      <c r="B156" s="6" t="s">
        <v>26</v>
      </c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</row>
    <row r="157" spans="1:21" x14ac:dyDescent="0.3">
      <c r="B157" t="s">
        <v>18</v>
      </c>
      <c r="C157">
        <v>0</v>
      </c>
      <c r="D157">
        <v>20</v>
      </c>
      <c r="E157">
        <v>100</v>
      </c>
      <c r="F157">
        <v>500</v>
      </c>
      <c r="G157">
        <v>1000</v>
      </c>
      <c r="I157" t="s">
        <v>18</v>
      </c>
      <c r="J157">
        <v>0</v>
      </c>
      <c r="K157">
        <v>20</v>
      </c>
      <c r="L157">
        <v>100</v>
      </c>
      <c r="M157">
        <v>500</v>
      </c>
      <c r="N157">
        <v>1000</v>
      </c>
    </row>
    <row r="158" spans="1:21" x14ac:dyDescent="0.3">
      <c r="B158" s="2">
        <v>1</v>
      </c>
      <c r="C158" s="9">
        <f>AVERAGE(C148,C149)/0.95</f>
        <v>0.44684210526315793</v>
      </c>
      <c r="D158" s="9">
        <f t="shared" ref="D158:G158" si="96">AVERAGE(D148,D149)/0.95</f>
        <v>0.44789473684210529</v>
      </c>
      <c r="E158" s="9">
        <f t="shared" si="96"/>
        <v>0.53473684210526318</v>
      </c>
      <c r="F158" s="9">
        <f t="shared" si="96"/>
        <v>0.63368421052631585</v>
      </c>
      <c r="G158" s="9">
        <f t="shared" si="96"/>
        <v>0.78842105263157902</v>
      </c>
      <c r="H158" s="9"/>
      <c r="I158" s="2">
        <v>1</v>
      </c>
      <c r="J158" s="9">
        <f>AVERAGE(J148,J149)/0.95</f>
        <v>0.38</v>
      </c>
      <c r="K158" s="9">
        <f t="shared" ref="K158:N158" si="97">AVERAGE(K148,K149)/0.95</f>
        <v>0.3052631578947369</v>
      </c>
      <c r="L158" s="9">
        <f t="shared" si="97"/>
        <v>0.43578947368421056</v>
      </c>
      <c r="M158" s="9">
        <f t="shared" si="97"/>
        <v>0.59631578947368424</v>
      </c>
      <c r="N158" s="9">
        <f t="shared" si="97"/>
        <v>0.69894736842105265</v>
      </c>
    </row>
    <row r="159" spans="1:21" x14ac:dyDescent="0.3">
      <c r="B159" s="2">
        <v>2</v>
      </c>
      <c r="C159" s="9">
        <f>AVERAGE(C150,C151)/0.95</f>
        <v>0.52210526315789474</v>
      </c>
      <c r="D159" s="9">
        <f t="shared" ref="D159:G159" si="98">AVERAGE(D150,D151)/0.95</f>
        <v>0.44263157894736843</v>
      </c>
      <c r="E159" s="9">
        <f t="shared" si="98"/>
        <v>0.49842105263157899</v>
      </c>
      <c r="F159" s="9">
        <f t="shared" si="98"/>
        <v>0.46842105263157896</v>
      </c>
      <c r="G159" s="9">
        <f t="shared" si="98"/>
        <v>0.8147368421052632</v>
      </c>
      <c r="H159" s="9"/>
      <c r="I159" s="2">
        <v>2</v>
      </c>
      <c r="J159" s="9">
        <f>AVERAGE(J150,J151)/0.95</f>
        <v>0.31736842105263158</v>
      </c>
      <c r="K159" s="9">
        <f t="shared" ref="K159:N159" si="99">AVERAGE(K150,K151)/0.95</f>
        <v>0.38105263157894737</v>
      </c>
      <c r="L159" s="9">
        <f t="shared" si="99"/>
        <v>0.44105263157894736</v>
      </c>
      <c r="M159" s="9">
        <f t="shared" si="99"/>
        <v>0.54736842105263162</v>
      </c>
      <c r="N159" s="9">
        <f t="shared" si="99"/>
        <v>0.69894736842105254</v>
      </c>
    </row>
    <row r="160" spans="1:21" x14ac:dyDescent="0.3">
      <c r="B160" s="2">
        <v>3</v>
      </c>
      <c r="C160" s="9">
        <f>AVERAGE(C152,C153)/0.95</f>
        <v>0.41210526315789475</v>
      </c>
      <c r="D160" s="9">
        <f t="shared" ref="D160:G160" si="100">AVERAGE(D152,D153)/0.95</f>
        <v>0.40263157894736845</v>
      </c>
      <c r="E160" s="9">
        <f t="shared" si="100"/>
        <v>0.42210526315789476</v>
      </c>
      <c r="F160" s="9">
        <f t="shared" si="100"/>
        <v>0.42789473684210527</v>
      </c>
      <c r="G160" s="9">
        <f t="shared" si="100"/>
        <v>0.82684210526315804</v>
      </c>
      <c r="H160" s="9"/>
      <c r="I160" s="2">
        <v>3</v>
      </c>
      <c r="J160" s="9">
        <f>AVERAGE(J152,J153)/0.95</f>
        <v>0.36315789473684207</v>
      </c>
      <c r="K160" s="9">
        <f t="shared" ref="K160:N160" si="101">AVERAGE(K152,K153)/0.95</f>
        <v>0.35315789473684217</v>
      </c>
      <c r="L160" s="9">
        <f t="shared" si="101"/>
        <v>0.46631578947368424</v>
      </c>
      <c r="M160" s="9">
        <f t="shared" si="101"/>
        <v>0.69684210526315793</v>
      </c>
      <c r="N160" s="9">
        <f t="shared" si="101"/>
        <v>0.6942105263157895</v>
      </c>
    </row>
    <row r="161" spans="1:36" x14ac:dyDescent="0.3">
      <c r="B161" t="s">
        <v>25</v>
      </c>
      <c r="C161" s="9">
        <f>AVERAGE(C158:C160)</f>
        <v>0.46035087719298246</v>
      </c>
      <c r="D161" s="9">
        <f t="shared" ref="D161:G161" si="102">AVERAGE(D158:D160)</f>
        <v>0.43105263157894741</v>
      </c>
      <c r="E161" s="9">
        <f t="shared" si="102"/>
        <v>0.48508771929824562</v>
      </c>
      <c r="F161" s="9">
        <f t="shared" si="102"/>
        <v>0.51000000000000012</v>
      </c>
      <c r="G161" s="9">
        <f t="shared" si="102"/>
        <v>0.81000000000000016</v>
      </c>
      <c r="H161" s="9"/>
      <c r="I161" t="s">
        <v>25</v>
      </c>
      <c r="J161" s="9">
        <f>AVERAGE(J158:J160)</f>
        <v>0.35350877192982461</v>
      </c>
      <c r="K161" s="9">
        <f t="shared" ref="K161:N161" si="103">AVERAGE(K158:K160)</f>
        <v>0.34649122807017546</v>
      </c>
      <c r="L161" s="9">
        <f t="shared" si="103"/>
        <v>0.44771929824561402</v>
      </c>
      <c r="M161" s="9">
        <f t="shared" si="103"/>
        <v>0.61350877192982456</v>
      </c>
      <c r="N161" s="9">
        <f t="shared" si="103"/>
        <v>0.69736842105263153</v>
      </c>
    </row>
    <row r="164" spans="1:36" ht="15.6" x14ac:dyDescent="0.35">
      <c r="A164">
        <v>3</v>
      </c>
      <c r="B164" s="6" t="s">
        <v>27</v>
      </c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Q164" s="6" t="s">
        <v>28</v>
      </c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</row>
    <row r="165" spans="1:36" x14ac:dyDescent="0.3">
      <c r="B165" t="s">
        <v>18</v>
      </c>
      <c r="C165">
        <v>0</v>
      </c>
      <c r="D165">
        <v>20</v>
      </c>
      <c r="E165">
        <v>100</v>
      </c>
      <c r="F165">
        <v>500</v>
      </c>
      <c r="G165">
        <v>1000</v>
      </c>
      <c r="I165" t="s">
        <v>18</v>
      </c>
      <c r="J165">
        <v>0</v>
      </c>
      <c r="K165">
        <v>20</v>
      </c>
      <c r="L165">
        <v>100</v>
      </c>
      <c r="M165">
        <v>500</v>
      </c>
      <c r="N165">
        <v>1000</v>
      </c>
      <c r="Q165" t="s">
        <v>29</v>
      </c>
      <c r="R165">
        <v>0</v>
      </c>
      <c r="S165">
        <v>20</v>
      </c>
      <c r="T165">
        <v>100</v>
      </c>
      <c r="U165">
        <v>500</v>
      </c>
      <c r="V165">
        <v>1000</v>
      </c>
      <c r="X165" t="s">
        <v>29</v>
      </c>
      <c r="Y165">
        <v>0</v>
      </c>
      <c r="Z165">
        <v>20</v>
      </c>
      <c r="AA165">
        <v>100</v>
      </c>
      <c r="AB165">
        <v>500</v>
      </c>
      <c r="AC165">
        <v>1000</v>
      </c>
    </row>
    <row r="166" spans="1:36" x14ac:dyDescent="0.3">
      <c r="B166" t="s">
        <v>30</v>
      </c>
      <c r="C166" s="3">
        <f t="shared" ref="C166:G167" si="104">R166*50</f>
        <v>7.1</v>
      </c>
      <c r="D166" s="3">
        <f t="shared" si="104"/>
        <v>7.85</v>
      </c>
      <c r="E166" s="3">
        <f t="shared" si="104"/>
        <v>9.8000000000000007</v>
      </c>
      <c r="F166" s="3">
        <f t="shared" si="104"/>
        <v>6.4</v>
      </c>
      <c r="G166" s="3">
        <f t="shared" si="104"/>
        <v>7.3</v>
      </c>
      <c r="H166" s="3"/>
      <c r="I166" t="s">
        <v>31</v>
      </c>
      <c r="J166" s="3">
        <f t="shared" ref="J166:N167" si="105">Y166*50</f>
        <v>9.25</v>
      </c>
      <c r="K166" s="3">
        <f t="shared" si="105"/>
        <v>8.85</v>
      </c>
      <c r="L166" s="3">
        <f t="shared" si="105"/>
        <v>8.75</v>
      </c>
      <c r="M166" s="3">
        <f t="shared" si="105"/>
        <v>9</v>
      </c>
      <c r="N166" s="3">
        <f t="shared" si="105"/>
        <v>7.3999999999999995</v>
      </c>
      <c r="Q166" t="s">
        <v>30</v>
      </c>
      <c r="R166" s="9">
        <v>0.14199999999999999</v>
      </c>
      <c r="S166" s="9">
        <v>0.157</v>
      </c>
      <c r="T166" s="9">
        <v>0.19600000000000001</v>
      </c>
      <c r="U166" s="9">
        <v>0.128</v>
      </c>
      <c r="V166" s="9">
        <v>0.14599999999999999</v>
      </c>
      <c r="W166" s="9"/>
      <c r="X166" t="s">
        <v>31</v>
      </c>
      <c r="Y166" s="9">
        <v>0.185</v>
      </c>
      <c r="Z166" s="9">
        <v>0.17699999999999999</v>
      </c>
      <c r="AA166" s="9">
        <v>0.17499999999999999</v>
      </c>
      <c r="AB166" s="9">
        <v>0.18</v>
      </c>
      <c r="AC166" s="9">
        <v>0.14799999999999999</v>
      </c>
      <c r="AF166" s="13"/>
    </row>
    <row r="167" spans="1:36" x14ac:dyDescent="0.3">
      <c r="B167" t="s">
        <v>32</v>
      </c>
      <c r="C167" s="3">
        <f t="shared" si="104"/>
        <v>7.95</v>
      </c>
      <c r="D167" s="3">
        <f t="shared" si="104"/>
        <v>7.0499999999999989</v>
      </c>
      <c r="E167" s="3">
        <f t="shared" si="104"/>
        <v>9.15</v>
      </c>
      <c r="F167" s="3">
        <f t="shared" si="104"/>
        <v>7.55</v>
      </c>
      <c r="G167" s="3">
        <f t="shared" si="104"/>
        <v>7.7</v>
      </c>
      <c r="H167" s="3"/>
      <c r="I167" t="s">
        <v>33</v>
      </c>
      <c r="J167" s="3">
        <f t="shared" si="105"/>
        <v>9.25</v>
      </c>
      <c r="K167" s="3">
        <f t="shared" si="105"/>
        <v>8.5500000000000007</v>
      </c>
      <c r="L167" s="3">
        <f t="shared" si="105"/>
        <v>8.6</v>
      </c>
      <c r="M167" s="3">
        <f t="shared" si="105"/>
        <v>8.6499999999999986</v>
      </c>
      <c r="N167" s="3">
        <f t="shared" si="105"/>
        <v>9.0499999999999989</v>
      </c>
      <c r="Q167" t="s">
        <v>32</v>
      </c>
      <c r="R167" s="9">
        <v>0.159</v>
      </c>
      <c r="S167" s="9">
        <v>0.14099999999999999</v>
      </c>
      <c r="T167" s="9">
        <v>0.183</v>
      </c>
      <c r="U167" s="9">
        <v>0.151</v>
      </c>
      <c r="V167" s="9">
        <v>0.154</v>
      </c>
      <c r="W167" s="9"/>
      <c r="X167" t="s">
        <v>33</v>
      </c>
      <c r="Y167" s="9">
        <v>0.185</v>
      </c>
      <c r="Z167" s="9">
        <v>0.17100000000000001</v>
      </c>
      <c r="AA167" s="9">
        <v>0.17199999999999999</v>
      </c>
      <c r="AB167" s="9">
        <v>0.17299999999999999</v>
      </c>
      <c r="AC167" s="9">
        <v>0.18099999999999999</v>
      </c>
      <c r="AF167" s="13"/>
    </row>
    <row r="168" spans="1:36" x14ac:dyDescent="0.3">
      <c r="B168" t="s">
        <v>25</v>
      </c>
      <c r="C168" s="3">
        <f>AVERAGE(C166:C167)</f>
        <v>7.5250000000000004</v>
      </c>
      <c r="D168" s="3">
        <f t="shared" ref="D168:G168" si="106">AVERAGE(D166:D167)</f>
        <v>7.4499999999999993</v>
      </c>
      <c r="E168" s="3">
        <f t="shared" si="106"/>
        <v>9.4750000000000014</v>
      </c>
      <c r="F168" s="3">
        <f t="shared" si="106"/>
        <v>6.9749999999999996</v>
      </c>
      <c r="G168" s="3">
        <f t="shared" si="106"/>
        <v>7.5</v>
      </c>
      <c r="H168" s="3"/>
      <c r="I168" t="s">
        <v>25</v>
      </c>
      <c r="J168" s="3">
        <f>AVERAGE(J166:J167)</f>
        <v>9.25</v>
      </c>
      <c r="K168" s="3">
        <f t="shared" ref="K168:N168" si="107">AVERAGE(K166:K167)</f>
        <v>8.6999999999999993</v>
      </c>
      <c r="L168" s="3">
        <f t="shared" si="107"/>
        <v>8.6750000000000007</v>
      </c>
      <c r="M168" s="3">
        <f t="shared" si="107"/>
        <v>8.8249999999999993</v>
      </c>
      <c r="N168" s="3">
        <f t="shared" si="107"/>
        <v>8.2249999999999996</v>
      </c>
      <c r="S168" s="9"/>
      <c r="T168" s="9"/>
      <c r="U168" s="9"/>
      <c r="AB168" s="11"/>
      <c r="AC168" s="11"/>
      <c r="AD168" s="11"/>
      <c r="AE168" s="11"/>
      <c r="AF168" s="11"/>
      <c r="AG168" s="11"/>
      <c r="AI168" s="11"/>
      <c r="AJ168" s="11"/>
    </row>
    <row r="169" spans="1:36" x14ac:dyDescent="0.3">
      <c r="AB169" s="11"/>
      <c r="AC169" s="11"/>
      <c r="AD169" s="11"/>
      <c r="AE169" s="11"/>
      <c r="AF169" s="11"/>
      <c r="AG169" s="11"/>
      <c r="AI169" s="11"/>
      <c r="AJ169" s="11"/>
    </row>
    <row r="170" spans="1:36" ht="15.6" x14ac:dyDescent="0.35">
      <c r="A170">
        <v>4</v>
      </c>
      <c r="B170" s="6" t="s">
        <v>45</v>
      </c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</row>
    <row r="171" spans="1:36" x14ac:dyDescent="0.3">
      <c r="B171" t="s">
        <v>18</v>
      </c>
      <c r="C171">
        <v>0</v>
      </c>
      <c r="D171">
        <v>20</v>
      </c>
      <c r="E171">
        <v>100</v>
      </c>
      <c r="F171">
        <v>500</v>
      </c>
      <c r="G171">
        <v>1000</v>
      </c>
      <c r="I171" t="s">
        <v>18</v>
      </c>
      <c r="J171">
        <v>0</v>
      </c>
      <c r="K171">
        <v>20</v>
      </c>
      <c r="L171">
        <v>100</v>
      </c>
      <c r="M171">
        <v>500</v>
      </c>
      <c r="N171">
        <v>1000</v>
      </c>
    </row>
    <row r="172" spans="1:36" x14ac:dyDescent="0.3">
      <c r="B172" s="2">
        <v>1</v>
      </c>
      <c r="C172" s="9">
        <f>C158*10</f>
        <v>4.4684210526315793</v>
      </c>
      <c r="D172" s="9">
        <f t="shared" ref="D172:G174" si="108">D158*10</f>
        <v>4.4789473684210526</v>
      </c>
      <c r="E172" s="9">
        <f t="shared" si="108"/>
        <v>5.3473684210526322</v>
      </c>
      <c r="F172" s="9">
        <f t="shared" si="108"/>
        <v>6.3368421052631589</v>
      </c>
      <c r="G172" s="9">
        <f t="shared" si="108"/>
        <v>7.8842105263157904</v>
      </c>
      <c r="H172" s="9"/>
      <c r="I172" s="2">
        <v>1</v>
      </c>
      <c r="J172" s="9">
        <f>J158*10</f>
        <v>3.8</v>
      </c>
      <c r="K172" s="9">
        <f t="shared" ref="K172:N174" si="109">K158*10</f>
        <v>3.052631578947369</v>
      </c>
      <c r="L172" s="9">
        <f t="shared" si="109"/>
        <v>4.3578947368421055</v>
      </c>
      <c r="M172" s="9">
        <f t="shared" si="109"/>
        <v>5.9631578947368427</v>
      </c>
      <c r="N172" s="9">
        <f t="shared" si="109"/>
        <v>6.9894736842105267</v>
      </c>
    </row>
    <row r="173" spans="1:36" x14ac:dyDescent="0.3">
      <c r="B173" s="2">
        <v>2</v>
      </c>
      <c r="C173" s="9">
        <f>C159*10</f>
        <v>5.2210526315789476</v>
      </c>
      <c r="D173" s="9">
        <f t="shared" si="108"/>
        <v>4.4263157894736844</v>
      </c>
      <c r="E173" s="9">
        <f t="shared" si="108"/>
        <v>4.9842105263157901</v>
      </c>
      <c r="F173" s="9">
        <f t="shared" si="108"/>
        <v>4.6842105263157894</v>
      </c>
      <c r="G173" s="9">
        <f t="shared" si="108"/>
        <v>8.1473684210526329</v>
      </c>
      <c r="H173" s="9"/>
      <c r="I173" s="2">
        <v>2</v>
      </c>
      <c r="J173" s="9">
        <f>J159*10</f>
        <v>3.1736842105263157</v>
      </c>
      <c r="K173" s="9">
        <f t="shared" si="109"/>
        <v>3.8105263157894735</v>
      </c>
      <c r="L173" s="9">
        <f t="shared" si="109"/>
        <v>4.4105263157894736</v>
      </c>
      <c r="M173" s="9">
        <f t="shared" si="109"/>
        <v>5.4736842105263159</v>
      </c>
      <c r="N173" s="9">
        <f t="shared" si="109"/>
        <v>6.989473684210525</v>
      </c>
    </row>
    <row r="174" spans="1:36" x14ac:dyDescent="0.3">
      <c r="B174" s="2">
        <v>3</v>
      </c>
      <c r="C174" s="9">
        <f>C160*10</f>
        <v>4.121052631578948</v>
      </c>
      <c r="D174" s="9">
        <f>D160*10</f>
        <v>4.026315789473685</v>
      </c>
      <c r="E174" s="9">
        <f t="shared" si="108"/>
        <v>4.2210526315789476</v>
      </c>
      <c r="F174" s="9">
        <f t="shared" si="108"/>
        <v>4.2789473684210524</v>
      </c>
      <c r="G174" s="9">
        <f t="shared" si="108"/>
        <v>8.2684210526315809</v>
      </c>
      <c r="H174" s="9"/>
      <c r="I174" s="2">
        <v>3</v>
      </c>
      <c r="J174" s="9">
        <f>J160*10</f>
        <v>3.6315789473684208</v>
      </c>
      <c r="K174" s="9">
        <f t="shared" si="109"/>
        <v>3.5315789473684216</v>
      </c>
      <c r="L174" s="9">
        <f t="shared" si="109"/>
        <v>4.6631578947368428</v>
      </c>
      <c r="M174" s="9">
        <f t="shared" si="109"/>
        <v>6.9684210526315793</v>
      </c>
      <c r="N174" s="9">
        <f t="shared" si="109"/>
        <v>6.9421052631578952</v>
      </c>
    </row>
    <row r="175" spans="1:36" x14ac:dyDescent="0.3">
      <c r="B175" t="s">
        <v>25</v>
      </c>
      <c r="C175" s="9">
        <f>AVERAGE(C172:C174)</f>
        <v>4.6035087719298247</v>
      </c>
      <c r="D175" s="9">
        <f t="shared" ref="D175:G175" si="110">AVERAGE(D172:D174)</f>
        <v>4.310526315789474</v>
      </c>
      <c r="E175" s="9">
        <f t="shared" si="110"/>
        <v>4.8508771929824563</v>
      </c>
      <c r="F175" s="9">
        <f t="shared" si="110"/>
        <v>5.1000000000000005</v>
      </c>
      <c r="G175" s="9">
        <f t="shared" si="110"/>
        <v>8.1000000000000014</v>
      </c>
      <c r="H175" s="9"/>
      <c r="I175" t="s">
        <v>25</v>
      </c>
      <c r="J175" s="9">
        <f>AVERAGE(J172:J174)</f>
        <v>3.5350877192982453</v>
      </c>
      <c r="K175" s="9">
        <f t="shared" ref="K175:N175" si="111">AVERAGE(K172:K174)</f>
        <v>3.4649122807017547</v>
      </c>
      <c r="L175" s="9">
        <f t="shared" si="111"/>
        <v>4.4771929824561409</v>
      </c>
      <c r="M175" s="9">
        <f t="shared" si="111"/>
        <v>6.1350877192982454</v>
      </c>
      <c r="N175" s="9">
        <f t="shared" si="111"/>
        <v>6.973684210526315</v>
      </c>
    </row>
    <row r="177" spans="1:15" x14ac:dyDescent="0.3">
      <c r="A177">
        <v>5</v>
      </c>
      <c r="B177" s="7" t="s">
        <v>34</v>
      </c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</row>
    <row r="178" spans="1:15" x14ac:dyDescent="0.3">
      <c r="B178" t="s">
        <v>18</v>
      </c>
      <c r="C178">
        <v>0</v>
      </c>
      <c r="D178">
        <v>20</v>
      </c>
      <c r="E178">
        <v>100</v>
      </c>
      <c r="F178">
        <v>500</v>
      </c>
      <c r="G178">
        <v>1000</v>
      </c>
      <c r="I178" t="s">
        <v>18</v>
      </c>
      <c r="J178">
        <v>0</v>
      </c>
      <c r="K178">
        <v>20</v>
      </c>
      <c r="L178">
        <v>100</v>
      </c>
      <c r="M178">
        <v>500</v>
      </c>
      <c r="N178">
        <v>1000</v>
      </c>
    </row>
    <row r="179" spans="1:15" x14ac:dyDescent="0.3">
      <c r="B179" s="2">
        <v>1</v>
      </c>
      <c r="C179" s="3">
        <f>(1-(C172/C168))*100</f>
        <v>40.618989333799618</v>
      </c>
      <c r="D179" s="3">
        <f t="shared" ref="D179:F179" si="112">(1-(D172/D168))*100</f>
        <v>39.87990109501942</v>
      </c>
      <c r="E179" s="3">
        <f t="shared" si="112"/>
        <v>43.563393973059291</v>
      </c>
      <c r="F179" s="3">
        <f t="shared" si="112"/>
        <v>9.1492171288435902</v>
      </c>
      <c r="G179" s="3">
        <f>(1-(G172/G168))*100</f>
        <v>-5.1228070175438623</v>
      </c>
      <c r="H179" s="3"/>
      <c r="I179" s="2">
        <v>1</v>
      </c>
      <c r="J179" s="3">
        <f>(1-(J172/J168))*100</f>
        <v>58.918918918918919</v>
      </c>
      <c r="K179" s="3">
        <f t="shared" ref="K179:N179" si="113">(1-(K172/K168))*100</f>
        <v>64.912280701754383</v>
      </c>
      <c r="L179" s="3">
        <f t="shared" si="113"/>
        <v>49.764902168967083</v>
      </c>
      <c r="M179" s="3">
        <f t="shared" si="113"/>
        <v>32.428805725361556</v>
      </c>
      <c r="N179" s="3">
        <f t="shared" si="113"/>
        <v>15.021596544552862</v>
      </c>
    </row>
    <row r="180" spans="1:15" x14ac:dyDescent="0.3">
      <c r="B180" s="2">
        <v>2</v>
      </c>
      <c r="C180" s="3">
        <f>(1-(C173/C168))*100</f>
        <v>30.617240776359502</v>
      </c>
      <c r="D180" s="3">
        <f t="shared" ref="D180:G180" si="114">(1-(D173/D168))*100</f>
        <v>40.586365241963961</v>
      </c>
      <c r="E180" s="3">
        <f t="shared" si="114"/>
        <v>47.396194972920426</v>
      </c>
      <c r="F180" s="3">
        <f t="shared" si="114"/>
        <v>32.842859837766461</v>
      </c>
      <c r="G180" s="3">
        <f t="shared" si="114"/>
        <v>-8.6315789473684355</v>
      </c>
      <c r="H180" s="3"/>
      <c r="I180" s="2">
        <v>2</v>
      </c>
      <c r="J180" s="3">
        <f>(1-(J173/J168))*100</f>
        <v>65.689900426742525</v>
      </c>
      <c r="K180" s="3">
        <f t="shared" ref="K180:N180" si="115">(1-(K173/K168))*100</f>
        <v>56.20084694494858</v>
      </c>
      <c r="L180" s="3">
        <f t="shared" si="115"/>
        <v>49.158198088882152</v>
      </c>
      <c r="M180" s="3">
        <f t="shared" si="115"/>
        <v>37.975249739078563</v>
      </c>
      <c r="N180" s="3">
        <f t="shared" si="115"/>
        <v>15.021596544552885</v>
      </c>
      <c r="O180" s="3"/>
    </row>
    <row r="181" spans="1:15" x14ac:dyDescent="0.3">
      <c r="B181" s="2">
        <v>3</v>
      </c>
      <c r="C181" s="3">
        <f>(1-(C174/C168))*100</f>
        <v>45.235180975695044</v>
      </c>
      <c r="D181" s="3">
        <f t="shared" ref="D181:G181" si="116">(1-(D174/D168))*100</f>
        <v>45.95549275874248</v>
      </c>
      <c r="E181" s="3">
        <f t="shared" si="116"/>
        <v>55.45063185668657</v>
      </c>
      <c r="F181" s="3">
        <f t="shared" si="116"/>
        <v>38.653084323712505</v>
      </c>
      <c r="G181" s="3">
        <f t="shared" si="116"/>
        <v>-10.245614035087748</v>
      </c>
      <c r="H181" s="3"/>
      <c r="I181" s="2">
        <v>3</v>
      </c>
      <c r="J181" s="3">
        <f>(1-(J174/J168))*100</f>
        <v>60.73968705547653</v>
      </c>
      <c r="K181" s="3">
        <f t="shared" ref="K181:N181" si="117">(1-(K174/K168))*100</f>
        <v>59.407138535995152</v>
      </c>
      <c r="L181" s="3">
        <f t="shared" si="117"/>
        <v>46.246018504474442</v>
      </c>
      <c r="M181" s="3">
        <f t="shared" si="117"/>
        <v>21.037721783211559</v>
      </c>
      <c r="N181" s="3">
        <f t="shared" si="117"/>
        <v>15.597504399296103</v>
      </c>
      <c r="O181" s="3"/>
    </row>
    <row r="182" spans="1:15" x14ac:dyDescent="0.3">
      <c r="B182" t="s">
        <v>25</v>
      </c>
      <c r="C182" s="20">
        <f>AVERAGE(C179:C181)</f>
        <v>38.823803695284717</v>
      </c>
      <c r="D182" s="20">
        <f t="shared" ref="D182:G182" si="118">AVERAGE(D179:D181)</f>
        <v>42.140586365241951</v>
      </c>
      <c r="E182" s="20">
        <f t="shared" si="118"/>
        <v>48.803406934222096</v>
      </c>
      <c r="F182" s="20">
        <f t="shared" si="118"/>
        <v>26.881720430107521</v>
      </c>
      <c r="G182" s="20">
        <f t="shared" si="118"/>
        <v>-8.000000000000016</v>
      </c>
      <c r="H182" s="3"/>
      <c r="I182" t="s">
        <v>25</v>
      </c>
      <c r="J182" s="20">
        <f>(1-(J175/J168))*100</f>
        <v>61.782835467045992</v>
      </c>
      <c r="K182" s="20">
        <f t="shared" ref="K182:N182" si="119">(1-(K175/K168))*100</f>
        <v>60.17342206089937</v>
      </c>
      <c r="L182" s="20">
        <f t="shared" si="119"/>
        <v>48.389706254107892</v>
      </c>
      <c r="M182" s="20">
        <f t="shared" si="119"/>
        <v>30.480592415883901</v>
      </c>
      <c r="N182" s="20">
        <f t="shared" si="119"/>
        <v>15.21356582946729</v>
      </c>
      <c r="O182" s="3"/>
    </row>
    <row r="184" spans="1:15" x14ac:dyDescent="0.3">
      <c r="B184" t="s">
        <v>25</v>
      </c>
      <c r="C184" s="23">
        <f>AVERAGE(C182,J182)</f>
        <v>50.303319581165354</v>
      </c>
      <c r="D184" s="23">
        <f>AVERAGE(D182,K182)</f>
        <v>51.157004213070664</v>
      </c>
      <c r="E184" s="23">
        <f t="shared" ref="E184:G184" si="120">AVERAGE(E182,L182)</f>
        <v>48.596556594164994</v>
      </c>
      <c r="F184" s="23">
        <f t="shared" si="120"/>
        <v>28.681156422995713</v>
      </c>
      <c r="G184" s="23">
        <f t="shared" si="120"/>
        <v>3.6067829147336372</v>
      </c>
    </row>
    <row r="185" spans="1:15" x14ac:dyDescent="0.3">
      <c r="B185" s="14" t="s">
        <v>35</v>
      </c>
      <c r="C185" s="4">
        <f>_xlfn.STDEV.S(C182,J182)</f>
        <v>16.23448705528979</v>
      </c>
      <c r="D185" s="4">
        <f t="shared" ref="D185:G185" si="121">_xlfn.STDEV.S(D182,K182)</f>
        <v>12.751140404422163</v>
      </c>
      <c r="E185" s="4">
        <f t="shared" si="121"/>
        <v>0.29253055629024005</v>
      </c>
      <c r="F185" s="4">
        <f t="shared" si="121"/>
        <v>2.5447867857647748</v>
      </c>
      <c r="G185" s="4">
        <f t="shared" si="121"/>
        <v>16.414469813536655</v>
      </c>
    </row>
    <row r="188" spans="1:15" ht="18" thickBot="1" x14ac:dyDescent="0.4">
      <c r="B188" s="5" t="s">
        <v>40</v>
      </c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</row>
    <row r="189" spans="1:15" ht="16.2" thickTop="1" x14ac:dyDescent="0.35">
      <c r="A189">
        <v>1</v>
      </c>
      <c r="B189" s="6" t="s">
        <v>17</v>
      </c>
      <c r="C189" s="7"/>
      <c r="D189" s="7"/>
      <c r="E189" s="7"/>
      <c r="F189" s="7"/>
      <c r="G189" s="7"/>
      <c r="H189" s="7"/>
      <c r="I189" s="8"/>
      <c r="J189" s="7"/>
      <c r="K189" s="7"/>
      <c r="L189" s="7"/>
      <c r="M189" s="7"/>
      <c r="N189" s="7"/>
    </row>
    <row r="190" spans="1:15" x14ac:dyDescent="0.3">
      <c r="B190" t="s">
        <v>18</v>
      </c>
      <c r="C190">
        <v>0</v>
      </c>
      <c r="D190">
        <v>20</v>
      </c>
      <c r="E190">
        <v>100</v>
      </c>
      <c r="F190">
        <v>500</v>
      </c>
      <c r="G190">
        <v>1000</v>
      </c>
      <c r="I190" t="s">
        <v>18</v>
      </c>
      <c r="J190">
        <v>0</v>
      </c>
      <c r="K190">
        <v>20</v>
      </c>
      <c r="L190">
        <v>100</v>
      </c>
      <c r="M190">
        <v>500</v>
      </c>
      <c r="N190">
        <v>1000</v>
      </c>
    </row>
    <row r="191" spans="1:15" x14ac:dyDescent="0.3">
      <c r="B191" t="s">
        <v>19</v>
      </c>
      <c r="C191" s="9">
        <v>0.51</v>
      </c>
      <c r="D191">
        <v>0.39500000000000002</v>
      </c>
      <c r="E191">
        <v>0.441</v>
      </c>
      <c r="F191">
        <v>0.52</v>
      </c>
      <c r="G191">
        <v>0.71199999999999997</v>
      </c>
      <c r="H191" s="9"/>
      <c r="I191" t="s">
        <v>19</v>
      </c>
      <c r="J191" s="9">
        <v>0.47899999999999998</v>
      </c>
      <c r="K191">
        <v>0.443</v>
      </c>
      <c r="L191">
        <v>0.49</v>
      </c>
      <c r="M191">
        <v>0.82799999999999996</v>
      </c>
      <c r="N191">
        <v>0.81499999999999995</v>
      </c>
    </row>
    <row r="192" spans="1:15" x14ac:dyDescent="0.3">
      <c r="B192" t="s">
        <v>20</v>
      </c>
      <c r="C192" s="9">
        <v>0.53100000000000003</v>
      </c>
      <c r="D192">
        <v>0.42399999999999999</v>
      </c>
      <c r="E192">
        <v>0.53500000000000003</v>
      </c>
      <c r="F192">
        <v>0.58599999999999997</v>
      </c>
      <c r="G192">
        <v>0.79700000000000004</v>
      </c>
      <c r="H192" s="9"/>
      <c r="I192" t="s">
        <v>20</v>
      </c>
      <c r="J192" s="9">
        <v>0.51400000000000001</v>
      </c>
      <c r="K192">
        <v>0.46600000000000003</v>
      </c>
      <c r="L192">
        <v>0.46800000000000003</v>
      </c>
      <c r="M192">
        <v>0.77900000000000003</v>
      </c>
      <c r="N192">
        <v>0.78500000000000003</v>
      </c>
    </row>
    <row r="193" spans="1:29" x14ac:dyDescent="0.3">
      <c r="B193" t="s">
        <v>21</v>
      </c>
      <c r="C193" s="9">
        <v>0.39</v>
      </c>
      <c r="D193">
        <v>0.41399999999999998</v>
      </c>
      <c r="E193">
        <v>0.44900000000000001</v>
      </c>
      <c r="F193">
        <v>0.61499999999999999</v>
      </c>
      <c r="G193">
        <v>0.73599999999999999</v>
      </c>
      <c r="H193" s="9"/>
      <c r="I193" t="s">
        <v>21</v>
      </c>
      <c r="J193" s="9">
        <v>0.44500000000000001</v>
      </c>
      <c r="K193">
        <v>0.439</v>
      </c>
      <c r="L193">
        <v>0.40699999999999997</v>
      </c>
      <c r="M193">
        <v>0.751</v>
      </c>
      <c r="N193">
        <v>0.74399999999999999</v>
      </c>
    </row>
    <row r="194" spans="1:29" x14ac:dyDescent="0.3">
      <c r="B194" t="s">
        <v>22</v>
      </c>
      <c r="C194" s="9">
        <v>0.40699999999999997</v>
      </c>
      <c r="D194">
        <v>0.38300000000000001</v>
      </c>
      <c r="E194">
        <v>0.49199999999999999</v>
      </c>
      <c r="F194">
        <v>0.58299999999999996</v>
      </c>
      <c r="G194">
        <v>0.80200000000000005</v>
      </c>
      <c r="H194" s="9"/>
      <c r="I194" t="s">
        <v>22</v>
      </c>
      <c r="J194" s="9">
        <v>0.42399999999999999</v>
      </c>
      <c r="K194">
        <v>0.45800000000000002</v>
      </c>
      <c r="L194">
        <v>0.443</v>
      </c>
      <c r="M194">
        <v>0.74199999999999999</v>
      </c>
      <c r="N194">
        <v>0.73299999999999998</v>
      </c>
    </row>
    <row r="195" spans="1:29" x14ac:dyDescent="0.3">
      <c r="B195" t="s">
        <v>23</v>
      </c>
      <c r="C195" s="9">
        <v>0.40899999999999997</v>
      </c>
      <c r="D195">
        <v>0.39300000000000002</v>
      </c>
      <c r="E195">
        <v>0.499</v>
      </c>
      <c r="F195">
        <v>0.60399999999999998</v>
      </c>
      <c r="G195">
        <v>0.71299999999999997</v>
      </c>
      <c r="H195" s="9"/>
      <c r="I195" t="s">
        <v>23</v>
      </c>
      <c r="J195" s="9">
        <v>0.441</v>
      </c>
      <c r="K195">
        <v>0.39400000000000002</v>
      </c>
      <c r="L195">
        <v>0.41899999999999998</v>
      </c>
      <c r="M195">
        <v>0.65900000000000003</v>
      </c>
      <c r="N195">
        <v>0.76200000000000001</v>
      </c>
      <c r="P195" s="10"/>
    </row>
    <row r="196" spans="1:29" x14ac:dyDescent="0.3">
      <c r="B196" t="s">
        <v>24</v>
      </c>
      <c r="C196" s="9">
        <v>0.41699999999999998</v>
      </c>
      <c r="D196">
        <v>0.42099999999999999</v>
      </c>
      <c r="E196">
        <v>0.438</v>
      </c>
      <c r="F196">
        <v>0.58099999999999996</v>
      </c>
      <c r="G196">
        <v>0.78300000000000003</v>
      </c>
      <c r="H196" s="9"/>
      <c r="I196" t="s">
        <v>24</v>
      </c>
      <c r="J196" s="9">
        <v>0.442</v>
      </c>
      <c r="K196">
        <v>0.39500000000000002</v>
      </c>
      <c r="L196">
        <v>0.39300000000000002</v>
      </c>
      <c r="M196">
        <v>0.64400000000000002</v>
      </c>
      <c r="N196">
        <v>0.749</v>
      </c>
      <c r="P196" s="12"/>
    </row>
    <row r="197" spans="1:29" x14ac:dyDescent="0.3">
      <c r="B197" t="s">
        <v>25</v>
      </c>
      <c r="C197" s="9">
        <f t="shared" ref="C197:G197" si="122">AVERAGE(C191:C196)</f>
        <v>0.44399999999999995</v>
      </c>
      <c r="D197" s="9">
        <f t="shared" si="122"/>
        <v>0.40499999999999997</v>
      </c>
      <c r="E197" s="9">
        <f t="shared" si="122"/>
        <v>0.47566666666666668</v>
      </c>
      <c r="F197" s="9">
        <f t="shared" si="122"/>
        <v>0.58150000000000002</v>
      </c>
      <c r="G197" s="9">
        <f t="shared" si="122"/>
        <v>0.75716666666666665</v>
      </c>
      <c r="H197" s="9"/>
      <c r="I197" t="s">
        <v>25</v>
      </c>
      <c r="J197" s="9">
        <f>AVERAGE(J191:J196)</f>
        <v>0.45750000000000002</v>
      </c>
      <c r="K197" s="9">
        <f t="shared" ref="K197:N197" si="123">AVERAGE(K191:K196)</f>
        <v>0.43250000000000005</v>
      </c>
      <c r="L197" s="9">
        <f t="shared" si="123"/>
        <v>0.4366666666666667</v>
      </c>
      <c r="M197" s="9">
        <f t="shared" si="123"/>
        <v>0.73383333333333345</v>
      </c>
      <c r="N197" s="9">
        <f t="shared" si="123"/>
        <v>0.76466666666666672</v>
      </c>
      <c r="P197" s="9"/>
      <c r="Q197" s="9"/>
      <c r="R197" s="9"/>
      <c r="S197" s="9"/>
      <c r="T197" s="9"/>
      <c r="U197" s="9"/>
    </row>
    <row r="199" spans="1:29" ht="15.6" x14ac:dyDescent="0.35">
      <c r="A199">
        <v>2</v>
      </c>
      <c r="B199" s="6" t="s">
        <v>26</v>
      </c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</row>
    <row r="200" spans="1:29" x14ac:dyDescent="0.3">
      <c r="B200" t="s">
        <v>18</v>
      </c>
      <c r="C200">
        <v>0</v>
      </c>
      <c r="D200">
        <v>20</v>
      </c>
      <c r="E200">
        <v>100</v>
      </c>
      <c r="F200">
        <v>500</v>
      </c>
      <c r="G200">
        <v>1000</v>
      </c>
      <c r="I200" t="s">
        <v>18</v>
      </c>
      <c r="J200">
        <v>0</v>
      </c>
      <c r="K200">
        <v>20</v>
      </c>
      <c r="L200">
        <v>100</v>
      </c>
      <c r="M200">
        <v>500</v>
      </c>
      <c r="N200">
        <v>1000</v>
      </c>
    </row>
    <row r="201" spans="1:29" x14ac:dyDescent="0.3">
      <c r="B201" s="2">
        <v>1</v>
      </c>
      <c r="C201" s="9">
        <f>AVERAGE(C191,C192)/0.95</f>
        <v>0.54789473684210521</v>
      </c>
      <c r="D201" s="9">
        <f t="shared" ref="D201:G201" si="124">AVERAGE(D191,D192)/0.95</f>
        <v>0.43105263157894735</v>
      </c>
      <c r="E201" s="9">
        <f t="shared" si="124"/>
        <v>0.51368421052631585</v>
      </c>
      <c r="F201" s="9">
        <f t="shared" si="124"/>
        <v>0.58210526315789468</v>
      </c>
      <c r="G201" s="9">
        <f t="shared" si="124"/>
        <v>0.79421052631578948</v>
      </c>
      <c r="H201" s="9"/>
      <c r="I201" s="2">
        <v>1</v>
      </c>
      <c r="J201" s="9">
        <f>AVERAGE(J191,J192)/0.95</f>
        <v>0.52263157894736845</v>
      </c>
      <c r="K201" s="9">
        <f t="shared" ref="K201:N201" si="125">AVERAGE(K191,K192)/0.95</f>
        <v>0.47842105263157897</v>
      </c>
      <c r="L201" s="9">
        <f t="shared" si="125"/>
        <v>0.50421052631578944</v>
      </c>
      <c r="M201" s="9">
        <f t="shared" si="125"/>
        <v>0.84578947368421054</v>
      </c>
      <c r="N201" s="9">
        <f t="shared" si="125"/>
        <v>0.8421052631578948</v>
      </c>
    </row>
    <row r="202" spans="1:29" x14ac:dyDescent="0.3">
      <c r="B202" s="2">
        <v>2</v>
      </c>
      <c r="C202" s="9">
        <f>AVERAGE(C193,C194)/0.95</f>
        <v>0.41947368421052628</v>
      </c>
      <c r="D202" s="9">
        <f t="shared" ref="D202:G202" si="126">AVERAGE(D193,D194)/0.95</f>
        <v>0.41947368421052628</v>
      </c>
      <c r="E202" s="9">
        <f t="shared" si="126"/>
        <v>0.49526315789473691</v>
      </c>
      <c r="F202" s="9">
        <f t="shared" si="126"/>
        <v>0.63052631578947371</v>
      </c>
      <c r="G202" s="9">
        <f t="shared" si="126"/>
        <v>0.80947368421052635</v>
      </c>
      <c r="H202" s="9"/>
      <c r="I202" s="2">
        <v>2</v>
      </c>
      <c r="J202" s="9">
        <f>AVERAGE(J193,J194)/0.95</f>
        <v>0.45736842105263159</v>
      </c>
      <c r="K202" s="9">
        <f t="shared" ref="K202:N202" si="127">AVERAGE(K193,K194)/0.95</f>
        <v>0.47210526315789475</v>
      </c>
      <c r="L202" s="9">
        <f t="shared" si="127"/>
        <v>0.44736842105263158</v>
      </c>
      <c r="M202" s="9">
        <f t="shared" si="127"/>
        <v>0.78578947368421048</v>
      </c>
      <c r="N202" s="9">
        <f t="shared" si="127"/>
        <v>0.7773684210526316</v>
      </c>
    </row>
    <row r="203" spans="1:29" x14ac:dyDescent="0.3">
      <c r="B203" s="2">
        <v>3</v>
      </c>
      <c r="C203" s="9">
        <f>AVERAGE(C195,C196)/0.95</f>
        <v>0.43473684210526314</v>
      </c>
      <c r="D203" s="9">
        <f t="shared" ref="D203:G203" si="128">AVERAGE(D195,D196)/0.95</f>
        <v>0.42842105263157898</v>
      </c>
      <c r="E203" s="9">
        <f t="shared" si="128"/>
        <v>0.49315789473684218</v>
      </c>
      <c r="F203" s="9">
        <f t="shared" si="128"/>
        <v>0.62368421052631584</v>
      </c>
      <c r="G203" s="9">
        <f t="shared" si="128"/>
        <v>0.78736842105263161</v>
      </c>
      <c r="H203" s="9"/>
      <c r="I203" s="2">
        <v>3</v>
      </c>
      <c r="J203" s="9">
        <f>AVERAGE(J195,J196)/0.95</f>
        <v>0.46473684210526317</v>
      </c>
      <c r="K203" s="9">
        <f t="shared" ref="K203:N203" si="129">AVERAGE(K195,K196)/0.95</f>
        <v>0.41526315789473689</v>
      </c>
      <c r="L203" s="9">
        <f t="shared" si="129"/>
        <v>0.42736842105263162</v>
      </c>
      <c r="M203" s="9">
        <f t="shared" si="129"/>
        <v>0.6857894736842105</v>
      </c>
      <c r="N203" s="9">
        <f t="shared" si="129"/>
        <v>0.79526315789473689</v>
      </c>
    </row>
    <row r="204" spans="1:29" x14ac:dyDescent="0.3">
      <c r="B204" t="s">
        <v>25</v>
      </c>
      <c r="C204" s="9">
        <f>AVERAGE(C201:C203)</f>
        <v>0.46736842105263149</v>
      </c>
      <c r="D204" s="9">
        <f t="shared" ref="D204:G204" si="130">AVERAGE(D201:D203)</f>
        <v>0.4263157894736842</v>
      </c>
      <c r="E204" s="9">
        <f t="shared" si="130"/>
        <v>0.50070175438596498</v>
      </c>
      <c r="F204" s="9">
        <f t="shared" si="130"/>
        <v>0.61210526315789471</v>
      </c>
      <c r="G204" s="9">
        <f t="shared" si="130"/>
        <v>0.79701754385964918</v>
      </c>
      <c r="H204" s="9"/>
      <c r="I204" t="s">
        <v>25</v>
      </c>
      <c r="J204" s="9">
        <f>AVERAGE(J201:J203)</f>
        <v>0.48157894736842105</v>
      </c>
      <c r="K204" s="9">
        <f t="shared" ref="K204:N204" si="131">AVERAGE(K201:K203)</f>
        <v>0.45526315789473681</v>
      </c>
      <c r="L204" s="9">
        <f t="shared" si="131"/>
        <v>0.45964912280701758</v>
      </c>
      <c r="M204" s="9">
        <f t="shared" si="131"/>
        <v>0.77245614035087717</v>
      </c>
      <c r="N204" s="9">
        <f t="shared" si="131"/>
        <v>0.80491228070175447</v>
      </c>
    </row>
    <row r="207" spans="1:29" ht="15.6" x14ac:dyDescent="0.35">
      <c r="A207">
        <v>3</v>
      </c>
      <c r="B207" s="6" t="s">
        <v>27</v>
      </c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Q207" s="6" t="s">
        <v>28</v>
      </c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</row>
    <row r="208" spans="1:29" x14ac:dyDescent="0.3">
      <c r="B208" t="s">
        <v>18</v>
      </c>
      <c r="C208">
        <v>0</v>
      </c>
      <c r="D208">
        <v>20</v>
      </c>
      <c r="E208">
        <v>100</v>
      </c>
      <c r="F208">
        <v>500</v>
      </c>
      <c r="G208">
        <v>1000</v>
      </c>
      <c r="I208" t="s">
        <v>18</v>
      </c>
      <c r="J208">
        <v>0</v>
      </c>
      <c r="K208">
        <v>20</v>
      </c>
      <c r="L208">
        <v>100</v>
      </c>
      <c r="M208">
        <v>500</v>
      </c>
      <c r="N208">
        <v>1000</v>
      </c>
      <c r="Q208" t="s">
        <v>29</v>
      </c>
      <c r="R208">
        <v>0</v>
      </c>
      <c r="S208">
        <v>20</v>
      </c>
      <c r="T208">
        <v>100</v>
      </c>
      <c r="U208">
        <v>500</v>
      </c>
      <c r="V208">
        <v>1000</v>
      </c>
      <c r="X208" t="s">
        <v>29</v>
      </c>
      <c r="Y208">
        <v>0</v>
      </c>
      <c r="Z208">
        <v>20</v>
      </c>
      <c r="AA208">
        <v>100</v>
      </c>
      <c r="AB208">
        <v>500</v>
      </c>
      <c r="AC208">
        <v>1000</v>
      </c>
    </row>
    <row r="209" spans="1:36" x14ac:dyDescent="0.3">
      <c r="B209" t="s">
        <v>30</v>
      </c>
      <c r="C209" s="3">
        <f t="shared" ref="C209:G210" si="132">R209*50</f>
        <v>9.1</v>
      </c>
      <c r="D209" s="3">
        <f t="shared" si="132"/>
        <v>10</v>
      </c>
      <c r="E209" s="3">
        <f t="shared" si="132"/>
        <v>9.1</v>
      </c>
      <c r="F209" s="3">
        <f t="shared" si="132"/>
        <v>9.1</v>
      </c>
      <c r="G209" s="3">
        <f t="shared" si="132"/>
        <v>8</v>
      </c>
      <c r="H209" s="3"/>
      <c r="I209" t="s">
        <v>31</v>
      </c>
      <c r="J209" s="3">
        <f t="shared" ref="J209:N210" si="133">Y209*50</f>
        <v>8.6</v>
      </c>
      <c r="K209" s="3">
        <f t="shared" si="133"/>
        <v>8.9</v>
      </c>
      <c r="L209" s="3">
        <f t="shared" si="133"/>
        <v>8.9</v>
      </c>
      <c r="M209" s="3">
        <f t="shared" si="133"/>
        <v>8.6</v>
      </c>
      <c r="N209" s="3">
        <f t="shared" si="133"/>
        <v>9.15</v>
      </c>
      <c r="Q209" t="s">
        <v>30</v>
      </c>
      <c r="R209" s="9">
        <v>0.182</v>
      </c>
      <c r="S209" s="9">
        <v>0.2</v>
      </c>
      <c r="T209" s="9">
        <v>0.182</v>
      </c>
      <c r="U209" s="9">
        <v>0.182</v>
      </c>
      <c r="V209" s="9">
        <v>0.16</v>
      </c>
      <c r="W209" s="9"/>
      <c r="X209" t="s">
        <v>31</v>
      </c>
      <c r="Y209" s="9">
        <v>0.17199999999999999</v>
      </c>
      <c r="Z209" s="9">
        <v>0.17799999999999999</v>
      </c>
      <c r="AA209" s="9">
        <v>0.17799999999999999</v>
      </c>
      <c r="AB209" s="9">
        <v>0.17199999999999999</v>
      </c>
      <c r="AC209" s="9">
        <v>0.183</v>
      </c>
      <c r="AF209" s="13"/>
    </row>
    <row r="210" spans="1:36" x14ac:dyDescent="0.3">
      <c r="B210" t="s">
        <v>32</v>
      </c>
      <c r="C210" s="3">
        <f t="shared" si="132"/>
        <v>10.35</v>
      </c>
      <c r="D210" s="3">
        <f t="shared" si="132"/>
        <v>10.15</v>
      </c>
      <c r="E210" s="3">
        <f t="shared" si="132"/>
        <v>9.4499999999999993</v>
      </c>
      <c r="F210" s="3">
        <f t="shared" si="132"/>
        <v>9.4</v>
      </c>
      <c r="G210" s="3">
        <f t="shared" si="132"/>
        <v>8.6499999999999986</v>
      </c>
      <c r="H210" s="3"/>
      <c r="I210" t="s">
        <v>33</v>
      </c>
      <c r="J210" s="3">
        <f t="shared" si="133"/>
        <v>9.5</v>
      </c>
      <c r="K210" s="3">
        <f t="shared" si="133"/>
        <v>9.4499999999999993</v>
      </c>
      <c r="L210" s="3">
        <f t="shared" si="133"/>
        <v>8.9499999999999993</v>
      </c>
      <c r="M210" s="3">
        <f t="shared" si="133"/>
        <v>8.6499999999999986</v>
      </c>
      <c r="N210" s="3">
        <f t="shared" si="133"/>
        <v>9</v>
      </c>
      <c r="Q210" t="s">
        <v>32</v>
      </c>
      <c r="R210" s="9">
        <v>0.20699999999999999</v>
      </c>
      <c r="S210" s="9">
        <v>0.20300000000000001</v>
      </c>
      <c r="T210" s="9">
        <v>0.189</v>
      </c>
      <c r="U210" s="9">
        <v>0.188</v>
      </c>
      <c r="V210" s="9">
        <v>0.17299999999999999</v>
      </c>
      <c r="W210" s="9"/>
      <c r="X210" t="s">
        <v>33</v>
      </c>
      <c r="Y210" s="9">
        <v>0.19</v>
      </c>
      <c r="Z210" s="9">
        <v>0.189</v>
      </c>
      <c r="AA210" s="9">
        <v>0.17899999999999999</v>
      </c>
      <c r="AB210" s="9">
        <v>0.17299999999999999</v>
      </c>
      <c r="AC210" s="9">
        <v>0.18</v>
      </c>
      <c r="AF210" s="13"/>
    </row>
    <row r="211" spans="1:36" x14ac:dyDescent="0.3">
      <c r="B211" t="s">
        <v>25</v>
      </c>
      <c r="C211" s="3">
        <f>AVERAGE(C209:C210)</f>
        <v>9.7249999999999996</v>
      </c>
      <c r="D211" s="3">
        <f t="shared" ref="D211:G211" si="134">AVERAGE(D209:D210)</f>
        <v>10.074999999999999</v>
      </c>
      <c r="E211" s="3">
        <f t="shared" si="134"/>
        <v>9.2749999999999986</v>
      </c>
      <c r="F211" s="3">
        <f t="shared" si="134"/>
        <v>9.25</v>
      </c>
      <c r="G211" s="3">
        <f t="shared" si="134"/>
        <v>8.3249999999999993</v>
      </c>
      <c r="H211" s="3"/>
      <c r="I211" t="s">
        <v>25</v>
      </c>
      <c r="J211" s="3">
        <f>AVERAGE(J209:J210)</f>
        <v>9.0500000000000007</v>
      </c>
      <c r="K211" s="3">
        <f t="shared" ref="K211:N211" si="135">AVERAGE(K209:K210)</f>
        <v>9.1750000000000007</v>
      </c>
      <c r="L211" s="3">
        <f t="shared" si="135"/>
        <v>8.9250000000000007</v>
      </c>
      <c r="M211" s="3">
        <f t="shared" si="135"/>
        <v>8.625</v>
      </c>
      <c r="N211" s="3">
        <f t="shared" si="135"/>
        <v>9.0749999999999993</v>
      </c>
      <c r="S211" s="9"/>
      <c r="T211" s="9"/>
      <c r="U211" s="9"/>
      <c r="AB211" s="11"/>
      <c r="AC211" s="11"/>
      <c r="AD211" s="11"/>
      <c r="AE211" s="11"/>
      <c r="AF211" s="11"/>
      <c r="AG211" s="11"/>
      <c r="AI211" s="11"/>
      <c r="AJ211" s="11"/>
    </row>
    <row r="212" spans="1:36" x14ac:dyDescent="0.3">
      <c r="AB212" s="11"/>
      <c r="AC212" s="11"/>
      <c r="AD212" s="11"/>
      <c r="AE212" s="11"/>
      <c r="AF212" s="11"/>
      <c r="AG212" s="11"/>
      <c r="AI212" s="11"/>
      <c r="AJ212" s="11"/>
    </row>
    <row r="213" spans="1:36" ht="15.6" x14ac:dyDescent="0.35">
      <c r="A213">
        <v>4</v>
      </c>
      <c r="B213" s="6" t="s">
        <v>45</v>
      </c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</row>
    <row r="214" spans="1:36" x14ac:dyDescent="0.3">
      <c r="B214" t="s">
        <v>18</v>
      </c>
      <c r="C214">
        <v>0</v>
      </c>
      <c r="D214">
        <v>20</v>
      </c>
      <c r="E214">
        <v>100</v>
      </c>
      <c r="F214">
        <v>500</v>
      </c>
      <c r="G214">
        <v>1000</v>
      </c>
      <c r="I214" t="s">
        <v>18</v>
      </c>
      <c r="J214">
        <v>0</v>
      </c>
      <c r="K214">
        <v>20</v>
      </c>
      <c r="L214">
        <v>100</v>
      </c>
      <c r="M214">
        <v>500</v>
      </c>
      <c r="N214">
        <v>1000</v>
      </c>
    </row>
    <row r="215" spans="1:36" x14ac:dyDescent="0.3">
      <c r="B215" s="2">
        <v>1</v>
      </c>
      <c r="C215" s="9">
        <f>C201*10</f>
        <v>5.4789473684210517</v>
      </c>
      <c r="D215" s="9">
        <f t="shared" ref="D215:G217" si="136">D201*10</f>
        <v>4.310526315789474</v>
      </c>
      <c r="E215" s="9">
        <f t="shared" si="136"/>
        <v>5.1368421052631588</v>
      </c>
      <c r="F215" s="9">
        <f t="shared" si="136"/>
        <v>5.8210526315789473</v>
      </c>
      <c r="G215" s="9">
        <f t="shared" si="136"/>
        <v>7.9421052631578952</v>
      </c>
      <c r="H215" s="9"/>
      <c r="I215" s="2">
        <v>1</v>
      </c>
      <c r="J215" s="9">
        <f>J201*10</f>
        <v>5.2263157894736842</v>
      </c>
      <c r="K215" s="9">
        <f t="shared" ref="K215:N217" si="137">K201*10</f>
        <v>4.7842105263157899</v>
      </c>
      <c r="L215" s="9">
        <f t="shared" si="137"/>
        <v>5.0421052631578949</v>
      </c>
      <c r="M215" s="9">
        <f t="shared" si="137"/>
        <v>8.4578947368421051</v>
      </c>
      <c r="N215" s="9">
        <f t="shared" si="137"/>
        <v>8.4210526315789487</v>
      </c>
    </row>
    <row r="216" spans="1:36" x14ac:dyDescent="0.3">
      <c r="B216" s="2">
        <v>2</v>
      </c>
      <c r="C216" s="9">
        <f>C202*10</f>
        <v>4.1947368421052627</v>
      </c>
      <c r="D216" s="9">
        <f t="shared" si="136"/>
        <v>4.1947368421052627</v>
      </c>
      <c r="E216" s="9">
        <f t="shared" si="136"/>
        <v>4.9526315789473694</v>
      </c>
      <c r="F216" s="9">
        <f t="shared" si="136"/>
        <v>6.3052631578947373</v>
      </c>
      <c r="G216" s="9">
        <f t="shared" si="136"/>
        <v>8.094736842105263</v>
      </c>
      <c r="H216" s="9"/>
      <c r="I216" s="2">
        <v>2</v>
      </c>
      <c r="J216" s="9">
        <f>J202*10</f>
        <v>4.5736842105263156</v>
      </c>
      <c r="K216" s="9">
        <f t="shared" si="137"/>
        <v>4.7210526315789476</v>
      </c>
      <c r="L216" s="9">
        <f t="shared" si="137"/>
        <v>4.4736842105263159</v>
      </c>
      <c r="M216" s="9">
        <f t="shared" si="137"/>
        <v>7.8578947368421046</v>
      </c>
      <c r="N216" s="9">
        <f t="shared" si="137"/>
        <v>7.7736842105263158</v>
      </c>
    </row>
    <row r="217" spans="1:36" x14ac:dyDescent="0.3">
      <c r="B217" s="2">
        <v>3</v>
      </c>
      <c r="C217" s="9">
        <f>C203*10</f>
        <v>4.3473684210526313</v>
      </c>
      <c r="D217" s="9">
        <f>D203*10</f>
        <v>4.2842105263157899</v>
      </c>
      <c r="E217" s="9">
        <f t="shared" si="136"/>
        <v>4.931578947368422</v>
      </c>
      <c r="F217" s="9">
        <f t="shared" si="136"/>
        <v>6.2368421052631584</v>
      </c>
      <c r="G217" s="9">
        <f t="shared" si="136"/>
        <v>7.8736842105263163</v>
      </c>
      <c r="H217" s="9"/>
      <c r="I217" s="2">
        <v>3</v>
      </c>
      <c r="J217" s="9">
        <f>J203*10</f>
        <v>4.647368421052632</v>
      </c>
      <c r="K217" s="9">
        <f t="shared" si="137"/>
        <v>4.1526315789473687</v>
      </c>
      <c r="L217" s="9">
        <f t="shared" si="137"/>
        <v>4.2736842105263158</v>
      </c>
      <c r="M217" s="9">
        <f t="shared" si="137"/>
        <v>6.8578947368421055</v>
      </c>
      <c r="N217" s="9">
        <f t="shared" si="137"/>
        <v>7.9526315789473685</v>
      </c>
    </row>
    <row r="218" spans="1:36" x14ac:dyDescent="0.3">
      <c r="B218" t="s">
        <v>25</v>
      </c>
      <c r="C218" s="9">
        <f>AVERAGE(C215:C217)</f>
        <v>4.6736842105263152</v>
      </c>
      <c r="D218" s="9">
        <f t="shared" ref="D218:G218" si="138">AVERAGE(D215:D217)</f>
        <v>4.2631578947368425</v>
      </c>
      <c r="E218" s="9">
        <f t="shared" si="138"/>
        <v>5.00701754385965</v>
      </c>
      <c r="F218" s="9">
        <f t="shared" si="138"/>
        <v>6.121052631578948</v>
      </c>
      <c r="G218" s="9">
        <f t="shared" si="138"/>
        <v>7.9701754385964918</v>
      </c>
      <c r="H218" s="9"/>
      <c r="I218" t="s">
        <v>25</v>
      </c>
      <c r="J218" s="9">
        <f>AVERAGE(J215:J217)</f>
        <v>4.8157894736842115</v>
      </c>
      <c r="K218" s="9">
        <f t="shared" ref="K218:N218" si="139">AVERAGE(K215:K217)</f>
        <v>4.552631578947369</v>
      </c>
      <c r="L218" s="9">
        <f t="shared" si="139"/>
        <v>4.5964912280701755</v>
      </c>
      <c r="M218" s="9">
        <f t="shared" si="139"/>
        <v>7.7245614035087717</v>
      </c>
      <c r="N218" s="9">
        <f t="shared" si="139"/>
        <v>8.0491228070175449</v>
      </c>
    </row>
    <row r="220" spans="1:36" x14ac:dyDescent="0.3">
      <c r="A220">
        <v>5</v>
      </c>
      <c r="B220" s="7" t="s">
        <v>34</v>
      </c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</row>
    <row r="221" spans="1:36" x14ac:dyDescent="0.3">
      <c r="B221" t="s">
        <v>18</v>
      </c>
      <c r="C221">
        <v>0</v>
      </c>
      <c r="D221">
        <v>20</v>
      </c>
      <c r="E221">
        <v>100</v>
      </c>
      <c r="F221">
        <v>500</v>
      </c>
      <c r="G221">
        <v>1000</v>
      </c>
      <c r="I221" t="s">
        <v>18</v>
      </c>
      <c r="J221">
        <v>0</v>
      </c>
      <c r="K221">
        <v>20</v>
      </c>
      <c r="L221">
        <v>100</v>
      </c>
      <c r="M221">
        <v>500</v>
      </c>
      <c r="N221">
        <v>1000</v>
      </c>
    </row>
    <row r="222" spans="1:36" x14ac:dyDescent="0.3">
      <c r="B222" s="2">
        <v>1</v>
      </c>
      <c r="C222" s="3">
        <f>(1-(C215/C211))*100</f>
        <v>43.661209579217974</v>
      </c>
      <c r="D222" s="3">
        <f t="shared" ref="D222:F222" si="140">(1-(D215/D211))*100</f>
        <v>57.215619694397276</v>
      </c>
      <c r="E222" s="3">
        <f t="shared" si="140"/>
        <v>44.616257625195047</v>
      </c>
      <c r="F222" s="3">
        <f t="shared" si="140"/>
        <v>37.069701280227598</v>
      </c>
      <c r="G222" s="3">
        <f>(1-(G215/G211))*100</f>
        <v>4.5993361782835311</v>
      </c>
      <c r="H222" s="3"/>
      <c r="I222" s="2">
        <v>1</v>
      </c>
      <c r="J222" s="3">
        <f>(1-(J215/J211))*100</f>
        <v>42.250654259959298</v>
      </c>
      <c r="K222" s="3">
        <f t="shared" ref="K222:N222" si="141">(1-(K215/K211))*100</f>
        <v>47.856016061953241</v>
      </c>
      <c r="L222" s="3">
        <f t="shared" si="141"/>
        <v>43.505823381984378</v>
      </c>
      <c r="M222" s="3">
        <f t="shared" si="141"/>
        <v>1.9374523264683474</v>
      </c>
      <c r="N222" s="3">
        <f t="shared" si="141"/>
        <v>7.2060316079454623</v>
      </c>
    </row>
    <row r="223" spans="1:36" x14ac:dyDescent="0.3">
      <c r="B223" s="2">
        <v>2</v>
      </c>
      <c r="C223" s="3">
        <f>(1-(C216/C211))*100</f>
        <v>56.866459207143826</v>
      </c>
      <c r="D223" s="3">
        <f t="shared" ref="D223:G223" si="142">(1-(D216/D211))*100</f>
        <v>58.364894867441564</v>
      </c>
      <c r="E223" s="3">
        <f t="shared" si="142"/>
        <v>46.602354943963661</v>
      </c>
      <c r="F223" s="3">
        <f t="shared" si="142"/>
        <v>31.834992887624459</v>
      </c>
      <c r="G223" s="3">
        <f t="shared" si="142"/>
        <v>2.7659238185553936</v>
      </c>
      <c r="H223" s="3"/>
      <c r="I223" s="2">
        <v>2</v>
      </c>
      <c r="J223" s="3">
        <f>(1-(J216/J211))*100</f>
        <v>49.462052922361153</v>
      </c>
      <c r="K223" s="3">
        <f t="shared" ref="K223:N223" si="143">(1-(K216/K211))*100</f>
        <v>48.544385486877964</v>
      </c>
      <c r="L223" s="3">
        <f t="shared" si="143"/>
        <v>49.874686716791985</v>
      </c>
      <c r="M223" s="3">
        <f t="shared" si="143"/>
        <v>8.8939740655987869</v>
      </c>
      <c r="N223" s="3">
        <f t="shared" si="143"/>
        <v>14.339567928084673</v>
      </c>
      <c r="O223" s="3"/>
    </row>
    <row r="224" spans="1:36" x14ac:dyDescent="0.3">
      <c r="B224" s="2">
        <v>3</v>
      </c>
      <c r="C224" s="3">
        <f>(1-(C217/C211))*100</f>
        <v>55.296982816939519</v>
      </c>
      <c r="D224" s="3">
        <f t="shared" ref="D224:G224" si="144">(1-(D217/D211))*100</f>
        <v>57.476818597361891</v>
      </c>
      <c r="E224" s="3">
        <f t="shared" si="144"/>
        <v>46.829337494680075</v>
      </c>
      <c r="F224" s="3">
        <f t="shared" si="144"/>
        <v>32.574679943100989</v>
      </c>
      <c r="G224" s="3">
        <f t="shared" si="144"/>
        <v>5.4212106843685604</v>
      </c>
      <c r="H224" s="3"/>
      <c r="I224" s="2">
        <v>3</v>
      </c>
      <c r="J224" s="3">
        <f>(1-(J217/J211))*100</f>
        <v>48.647862750799653</v>
      </c>
      <c r="K224" s="3">
        <f t="shared" ref="K224:N224" si="145">(1-(K217/K211))*100</f>
        <v>54.739710311200355</v>
      </c>
      <c r="L224" s="3">
        <f t="shared" si="145"/>
        <v>52.115583075335401</v>
      </c>
      <c r="M224" s="3">
        <f t="shared" si="145"/>
        <v>20.488176964149506</v>
      </c>
      <c r="N224" s="3">
        <f t="shared" si="145"/>
        <v>12.367696099753511</v>
      </c>
      <c r="O224" s="3"/>
    </row>
    <row r="225" spans="1:15" x14ac:dyDescent="0.3">
      <c r="B225" t="s">
        <v>25</v>
      </c>
      <c r="C225" s="20">
        <f>AVERAGE(C222:C224)</f>
        <v>51.94155053443378</v>
      </c>
      <c r="D225" s="20">
        <f t="shared" ref="D225:G225" si="146">AVERAGE(D222:D224)</f>
        <v>57.685777719733579</v>
      </c>
      <c r="E225" s="20">
        <f t="shared" si="146"/>
        <v>46.015983354612928</v>
      </c>
      <c r="F225" s="20">
        <f t="shared" si="146"/>
        <v>33.826458036984349</v>
      </c>
      <c r="G225" s="20">
        <f t="shared" si="146"/>
        <v>4.2621568937358285</v>
      </c>
      <c r="H225" s="3"/>
      <c r="I225" t="s">
        <v>25</v>
      </c>
      <c r="J225" s="20">
        <f>(1-(J218/J211))*100</f>
        <v>46.786856644373351</v>
      </c>
      <c r="K225" s="20">
        <f t="shared" ref="K225:N225" si="147">(1-(K218/K211))*100</f>
        <v>50.38003728667718</v>
      </c>
      <c r="L225" s="20">
        <f t="shared" si="147"/>
        <v>48.498697724703923</v>
      </c>
      <c r="M225" s="20">
        <f t="shared" si="147"/>
        <v>10.439867785405543</v>
      </c>
      <c r="N225" s="20">
        <f t="shared" si="147"/>
        <v>11.304431878594535</v>
      </c>
      <c r="O225" s="3"/>
    </row>
    <row r="227" spans="1:15" x14ac:dyDescent="0.3">
      <c r="B227" t="s">
        <v>25</v>
      </c>
      <c r="C227" s="23">
        <f>AVERAGE(C225,J225)</f>
        <v>49.364203589403566</v>
      </c>
      <c r="D227" s="23">
        <f>AVERAGE(D225,K225)</f>
        <v>54.032907503205379</v>
      </c>
      <c r="E227" s="23">
        <f t="shared" ref="E227:G227" si="148">AVERAGE(E225,L225)</f>
        <v>47.257340539658429</v>
      </c>
      <c r="F227" s="23">
        <f t="shared" si="148"/>
        <v>22.133162911194944</v>
      </c>
      <c r="G227" s="23">
        <f t="shared" si="148"/>
        <v>7.7832943861651813</v>
      </c>
    </row>
    <row r="228" spans="1:15" x14ac:dyDescent="0.3">
      <c r="B228" s="14" t="s">
        <v>35</v>
      </c>
      <c r="C228" s="4">
        <f>_xlfn.STDEV.S(C225,J225)</f>
        <v>3.6449190046025932</v>
      </c>
      <c r="D228" s="4">
        <f t="shared" ref="D228:G228" si="149">_xlfn.STDEV.S(D225,K225)</f>
        <v>5.1659386018029245</v>
      </c>
      <c r="E228" s="4">
        <f t="shared" si="149"/>
        <v>1.7555441668406309</v>
      </c>
      <c r="F228" s="4">
        <f t="shared" si="149"/>
        <v>16.536816555722584</v>
      </c>
      <c r="G228" s="4">
        <f t="shared" si="149"/>
        <v>4.9796403967739842</v>
      </c>
    </row>
    <row r="231" spans="1:15" ht="18" thickBot="1" x14ac:dyDescent="0.4">
      <c r="B231" s="5" t="s">
        <v>41</v>
      </c>
      <c r="C231" s="5"/>
      <c r="D231" s="5"/>
      <c r="E231" s="5"/>
      <c r="F231" s="5"/>
      <c r="G231" s="5"/>
      <c r="H231" s="5"/>
    </row>
    <row r="232" spans="1:15" ht="16.2" thickTop="1" x14ac:dyDescent="0.35">
      <c r="A232">
        <v>1</v>
      </c>
      <c r="B232" s="6" t="s">
        <v>17</v>
      </c>
      <c r="C232" s="7"/>
      <c r="D232" s="7"/>
      <c r="E232" s="7"/>
      <c r="F232" s="7"/>
      <c r="G232" s="7"/>
      <c r="H232" s="7"/>
    </row>
    <row r="233" spans="1:15" x14ac:dyDescent="0.3">
      <c r="B233" t="s">
        <v>18</v>
      </c>
      <c r="C233">
        <v>0</v>
      </c>
      <c r="D233">
        <v>500</v>
      </c>
      <c r="F233" t="s">
        <v>18</v>
      </c>
      <c r="G233" t="s">
        <v>11</v>
      </c>
      <c r="H233" t="s">
        <v>12</v>
      </c>
    </row>
    <row r="234" spans="1:15" x14ac:dyDescent="0.3">
      <c r="B234" t="s">
        <v>19</v>
      </c>
      <c r="C234" s="9">
        <v>0.23</v>
      </c>
      <c r="D234">
        <v>0.40300000000000002</v>
      </c>
      <c r="E234" s="9"/>
      <c r="F234" t="s">
        <v>19</v>
      </c>
      <c r="G234" s="9">
        <v>8.5000000000000006E-2</v>
      </c>
      <c r="H234">
        <v>0.35799999999999998</v>
      </c>
    </row>
    <row r="235" spans="1:15" x14ac:dyDescent="0.3">
      <c r="B235" t="s">
        <v>20</v>
      </c>
      <c r="C235" s="9">
        <v>0.20100000000000001</v>
      </c>
      <c r="D235">
        <v>0.35599999999999998</v>
      </c>
      <c r="E235" s="9"/>
      <c r="F235" t="s">
        <v>20</v>
      </c>
      <c r="G235" s="9">
        <v>7.5999999999999998E-2</v>
      </c>
      <c r="H235">
        <v>0.29599999999999999</v>
      </c>
    </row>
    <row r="236" spans="1:15" x14ac:dyDescent="0.3">
      <c r="B236" t="s">
        <v>21</v>
      </c>
      <c r="C236" s="9">
        <v>0.105</v>
      </c>
      <c r="D236">
        <v>0.34100000000000003</v>
      </c>
      <c r="E236" s="9"/>
      <c r="F236" t="s">
        <v>21</v>
      </c>
      <c r="G236" s="9">
        <v>0.14399999999999999</v>
      </c>
      <c r="H236">
        <v>0.52900000000000003</v>
      </c>
    </row>
    <row r="237" spans="1:15" x14ac:dyDescent="0.3">
      <c r="B237" t="s">
        <v>22</v>
      </c>
      <c r="C237" s="9">
        <v>9.5000000000000001E-2</v>
      </c>
      <c r="D237">
        <v>0.52</v>
      </c>
      <c r="E237" s="9"/>
      <c r="F237" t="s">
        <v>22</v>
      </c>
      <c r="G237" s="9">
        <v>0.155</v>
      </c>
      <c r="H237">
        <v>0.53900000000000003</v>
      </c>
    </row>
    <row r="238" spans="1:15" x14ac:dyDescent="0.3">
      <c r="B238" t="s">
        <v>23</v>
      </c>
      <c r="C238" s="24">
        <v>2.9000000000000001E-2</v>
      </c>
      <c r="D238">
        <v>0.313</v>
      </c>
      <c r="E238" s="9"/>
      <c r="F238" t="s">
        <v>23</v>
      </c>
      <c r="G238" s="9">
        <v>9.7000000000000003E-2</v>
      </c>
      <c r="H238">
        <v>0.4</v>
      </c>
      <c r="J238" s="10"/>
    </row>
    <row r="239" spans="1:15" x14ac:dyDescent="0.3">
      <c r="B239" t="s">
        <v>24</v>
      </c>
      <c r="C239" s="9">
        <v>8.7999999999999995E-2</v>
      </c>
      <c r="D239">
        <v>0.51500000000000001</v>
      </c>
      <c r="E239" s="9"/>
      <c r="F239" t="s">
        <v>24</v>
      </c>
      <c r="G239" s="9">
        <v>0.108</v>
      </c>
      <c r="H239">
        <v>0.55800000000000005</v>
      </c>
      <c r="J239" s="12"/>
    </row>
    <row r="240" spans="1:15" x14ac:dyDescent="0.3">
      <c r="B240" t="s">
        <v>25</v>
      </c>
      <c r="C240" s="9">
        <f t="shared" ref="C240:D240" si="150">AVERAGE(C234:C239)</f>
        <v>0.12466666666666666</v>
      </c>
      <c r="D240" s="9">
        <f t="shared" si="150"/>
        <v>0.40799999999999997</v>
      </c>
      <c r="E240" s="9"/>
      <c r="F240" t="s">
        <v>25</v>
      </c>
      <c r="G240" s="9">
        <f>AVERAGE(G234:G239)</f>
        <v>0.11083333333333333</v>
      </c>
      <c r="H240" s="9">
        <f t="shared" ref="H240" si="151">AVERAGE(H234:H239)</f>
        <v>0.4466666666666666</v>
      </c>
      <c r="J240" s="9"/>
      <c r="K240" s="9"/>
      <c r="L240" s="9"/>
      <c r="M240" s="9"/>
      <c r="N240" s="9"/>
      <c r="O240" s="9"/>
    </row>
    <row r="242" spans="1:30" ht="15.6" x14ac:dyDescent="0.35">
      <c r="A242">
        <v>2</v>
      </c>
      <c r="B242" s="6" t="s">
        <v>26</v>
      </c>
      <c r="C242" s="7"/>
      <c r="D242" s="7"/>
      <c r="E242" s="7"/>
      <c r="F242" s="7"/>
      <c r="G242" s="7"/>
      <c r="H242" s="7"/>
    </row>
    <row r="243" spans="1:30" x14ac:dyDescent="0.3">
      <c r="B243" t="s">
        <v>18</v>
      </c>
      <c r="C243" t="s">
        <v>6</v>
      </c>
      <c r="D243" t="s">
        <v>9</v>
      </c>
      <c r="F243" t="s">
        <v>18</v>
      </c>
      <c r="G243" t="s">
        <v>11</v>
      </c>
      <c r="H243" t="s">
        <v>12</v>
      </c>
    </row>
    <row r="244" spans="1:30" x14ac:dyDescent="0.3">
      <c r="B244" s="2">
        <v>1</v>
      </c>
      <c r="C244" s="9">
        <f>AVERAGE(C234,C235)/0.95</f>
        <v>0.22684210526315793</v>
      </c>
      <c r="D244" s="9">
        <f t="shared" ref="D244" si="152">AVERAGE(D234,D235)/0.95</f>
        <v>0.39947368421052631</v>
      </c>
      <c r="E244" s="9"/>
      <c r="F244" s="2">
        <v>1</v>
      </c>
      <c r="G244" s="9">
        <f>AVERAGE(G234,G235)/0.95</f>
        <v>8.4736842105263166E-2</v>
      </c>
      <c r="H244" s="9">
        <f t="shared" ref="H244" si="153">AVERAGE(H234,H235)/0.95</f>
        <v>0.34421052631578947</v>
      </c>
    </row>
    <row r="245" spans="1:30" x14ac:dyDescent="0.3">
      <c r="B245" s="2">
        <v>2</v>
      </c>
      <c r="C245" s="9">
        <f>AVERAGE(C236,C237)/0.95</f>
        <v>0.10526315789473685</v>
      </c>
      <c r="D245" s="9">
        <f t="shared" ref="D245" si="154">AVERAGE(D236,D237)/0.95</f>
        <v>0.45315789473684209</v>
      </c>
      <c r="E245" s="9"/>
      <c r="F245" s="2">
        <v>2</v>
      </c>
      <c r="G245" s="9">
        <f>AVERAGE(G236,G237)/0.95</f>
        <v>0.15736842105263157</v>
      </c>
      <c r="H245" s="9">
        <f t="shared" ref="H245" si="155">AVERAGE(H236,H237)/0.95</f>
        <v>0.56210526315789477</v>
      </c>
    </row>
    <row r="246" spans="1:30" x14ac:dyDescent="0.3">
      <c r="B246" s="2">
        <v>3</v>
      </c>
      <c r="C246" s="9">
        <f>AVERAGE(C238,C239)/0.95</f>
        <v>6.1578947368421053E-2</v>
      </c>
      <c r="D246" s="9">
        <f t="shared" ref="D246" si="156">AVERAGE(D238,D239)/0.95</f>
        <v>0.43578947368421056</v>
      </c>
      <c r="E246" s="9"/>
      <c r="F246" s="2">
        <v>3</v>
      </c>
      <c r="G246" s="9">
        <f>AVERAGE(G238,G239)/0.95</f>
        <v>0.10789473684210528</v>
      </c>
      <c r="H246" s="9">
        <f t="shared" ref="H246" si="157">AVERAGE(H238,H239)/0.95</f>
        <v>0.50421052631578955</v>
      </c>
    </row>
    <row r="247" spans="1:30" x14ac:dyDescent="0.3">
      <c r="B247" t="s">
        <v>25</v>
      </c>
      <c r="C247" s="9">
        <f>AVERAGE(C244:C246)</f>
        <v>0.13122807017543861</v>
      </c>
      <c r="D247" s="9">
        <f t="shared" ref="D247" si="158">AVERAGE(D244:D246)</f>
        <v>0.42947368421052629</v>
      </c>
      <c r="E247" s="9"/>
      <c r="F247" t="s">
        <v>25</v>
      </c>
      <c r="G247" s="9">
        <f>AVERAGE(G244:G246)</f>
        <v>0.11666666666666668</v>
      </c>
      <c r="H247" s="9">
        <f t="shared" ref="H247" si="159">AVERAGE(H244:H246)</f>
        <v>0.47017543859649119</v>
      </c>
    </row>
    <row r="250" spans="1:30" ht="15.6" x14ac:dyDescent="0.35">
      <c r="A250">
        <v>3</v>
      </c>
      <c r="B250" s="6" t="s">
        <v>27</v>
      </c>
      <c r="C250" s="7"/>
      <c r="D250" s="7"/>
      <c r="E250" s="7"/>
      <c r="F250" s="7"/>
      <c r="G250" s="7"/>
      <c r="H250" s="7"/>
      <c r="K250" s="6" t="s">
        <v>28</v>
      </c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</row>
    <row r="251" spans="1:30" x14ac:dyDescent="0.3">
      <c r="B251" t="s">
        <v>18</v>
      </c>
      <c r="C251" t="s">
        <v>6</v>
      </c>
      <c r="D251" t="s">
        <v>9</v>
      </c>
      <c r="F251" t="s">
        <v>18</v>
      </c>
      <c r="G251" t="s">
        <v>11</v>
      </c>
      <c r="H251" t="s">
        <v>12</v>
      </c>
      <c r="K251" t="s">
        <v>29</v>
      </c>
      <c r="L251">
        <v>0</v>
      </c>
      <c r="M251">
        <v>500</v>
      </c>
      <c r="O251" t="s">
        <v>29</v>
      </c>
      <c r="P251">
        <v>0</v>
      </c>
      <c r="Q251">
        <v>500</v>
      </c>
    </row>
    <row r="252" spans="1:30" x14ac:dyDescent="0.3">
      <c r="B252" t="s">
        <v>30</v>
      </c>
      <c r="C252" s="3">
        <f>L252*50</f>
        <v>9.4499999999999993</v>
      </c>
      <c r="D252" s="3">
        <f>M252*50</f>
        <v>8.9499999999999993</v>
      </c>
      <c r="E252" s="3"/>
      <c r="F252" t="s">
        <v>31</v>
      </c>
      <c r="G252" s="3">
        <f>P252*50</f>
        <v>10.15</v>
      </c>
      <c r="H252" s="3">
        <f>Q252*50</f>
        <v>9.65</v>
      </c>
      <c r="K252" t="s">
        <v>30</v>
      </c>
      <c r="L252" s="9">
        <v>0.189</v>
      </c>
      <c r="M252" s="9">
        <v>0.17899999999999999</v>
      </c>
      <c r="N252" s="9"/>
      <c r="O252" t="s">
        <v>31</v>
      </c>
      <c r="P252" s="9">
        <v>0.20300000000000001</v>
      </c>
      <c r="Q252" s="9">
        <v>0.193</v>
      </c>
      <c r="R252" s="11"/>
      <c r="S252" s="11"/>
      <c r="T252" s="13"/>
      <c r="U252" s="11"/>
    </row>
    <row r="253" spans="1:30" x14ac:dyDescent="0.3">
      <c r="B253" t="s">
        <v>32</v>
      </c>
      <c r="C253" s="3">
        <f>L253*50</f>
        <v>9.1</v>
      </c>
      <c r="D253" s="3">
        <f>M253*50</f>
        <v>8.9499999999999993</v>
      </c>
      <c r="E253" s="3"/>
      <c r="F253" t="s">
        <v>33</v>
      </c>
      <c r="G253" s="3">
        <f>P253*50</f>
        <v>10.299999999999999</v>
      </c>
      <c r="H253" s="3">
        <f>Q253*50</f>
        <v>9.75</v>
      </c>
      <c r="K253" t="s">
        <v>32</v>
      </c>
      <c r="L253" s="9">
        <v>0.182</v>
      </c>
      <c r="M253" s="9">
        <v>0.17899999999999999</v>
      </c>
      <c r="N253" s="9"/>
      <c r="O253" t="s">
        <v>33</v>
      </c>
      <c r="P253" s="9">
        <v>0.20599999999999999</v>
      </c>
      <c r="Q253" s="9">
        <v>0.19500000000000001</v>
      </c>
      <c r="R253" s="11"/>
      <c r="S253" s="11"/>
      <c r="T253" s="11"/>
      <c r="U253" s="11"/>
    </row>
    <row r="254" spans="1:30" x14ac:dyDescent="0.3">
      <c r="B254" t="s">
        <v>25</v>
      </c>
      <c r="C254" s="3">
        <f>AVERAGE(C252:C253)</f>
        <v>9.2749999999999986</v>
      </c>
      <c r="D254" s="3">
        <f>AVERAGE(D252:D253)</f>
        <v>8.9499999999999993</v>
      </c>
      <c r="E254" s="3"/>
      <c r="F254" t="s">
        <v>25</v>
      </c>
      <c r="G254" s="3">
        <f>AVERAGE(G252:G253)</f>
        <v>10.225</v>
      </c>
      <c r="H254" s="3">
        <f t="shared" ref="H254" si="160">AVERAGE(H252:H253)</f>
        <v>9.6999999999999993</v>
      </c>
      <c r="M254" s="9"/>
      <c r="N254" s="9"/>
      <c r="O254" s="9"/>
      <c r="V254" s="11"/>
      <c r="W254" s="11"/>
      <c r="X254" s="11"/>
      <c r="Y254" s="11"/>
      <c r="Z254" s="11"/>
      <c r="AA254" s="11"/>
      <c r="AC254" s="11"/>
      <c r="AD254" s="11"/>
    </row>
    <row r="255" spans="1:30" x14ac:dyDescent="0.3">
      <c r="V255" s="11"/>
      <c r="W255" s="11"/>
      <c r="X255" s="11"/>
      <c r="Y255" s="11"/>
      <c r="Z255" s="11"/>
      <c r="AA255" s="11"/>
      <c r="AC255" s="11"/>
      <c r="AD255" s="11"/>
    </row>
    <row r="256" spans="1:30" ht="15.6" x14ac:dyDescent="0.35">
      <c r="A256">
        <v>4</v>
      </c>
      <c r="B256" s="6" t="s">
        <v>45</v>
      </c>
      <c r="C256" s="7"/>
      <c r="D256" s="7"/>
      <c r="E256" s="7"/>
      <c r="F256" s="7"/>
      <c r="G256" s="7"/>
      <c r="H256" s="7"/>
    </row>
    <row r="257" spans="1:9" x14ac:dyDescent="0.3">
      <c r="B257" t="s">
        <v>18</v>
      </c>
      <c r="C257" t="s">
        <v>6</v>
      </c>
      <c r="D257" t="s">
        <v>9</v>
      </c>
      <c r="F257" t="s">
        <v>18</v>
      </c>
      <c r="G257" t="s">
        <v>11</v>
      </c>
      <c r="H257" t="s">
        <v>12</v>
      </c>
    </row>
    <row r="258" spans="1:9" x14ac:dyDescent="0.3">
      <c r="B258" s="2">
        <v>1</v>
      </c>
      <c r="C258" s="9">
        <f>C244*10</f>
        <v>2.2684210526315791</v>
      </c>
      <c r="D258" s="9">
        <f t="shared" ref="D258:D260" si="161">D244*10</f>
        <v>3.9947368421052634</v>
      </c>
      <c r="E258" s="9"/>
      <c r="F258" s="2">
        <v>1</v>
      </c>
      <c r="G258" s="9">
        <f>G244*10</f>
        <v>0.84736842105263166</v>
      </c>
      <c r="H258" s="9">
        <f t="shared" ref="H258:H260" si="162">H244*10</f>
        <v>3.4421052631578948</v>
      </c>
    </row>
    <row r="259" spans="1:9" x14ac:dyDescent="0.3">
      <c r="B259" s="2">
        <v>2</v>
      </c>
      <c r="C259" s="9">
        <f>C245*10</f>
        <v>1.0526315789473686</v>
      </c>
      <c r="D259" s="9">
        <f t="shared" si="161"/>
        <v>4.5315789473684207</v>
      </c>
      <c r="E259" s="9"/>
      <c r="F259" s="2">
        <v>2</v>
      </c>
      <c r="G259" s="9">
        <f>G245*10</f>
        <v>1.5736842105263158</v>
      </c>
      <c r="H259" s="9">
        <f t="shared" si="162"/>
        <v>5.621052631578948</v>
      </c>
    </row>
    <row r="260" spans="1:9" x14ac:dyDescent="0.3">
      <c r="B260" s="2">
        <v>3</v>
      </c>
      <c r="C260" s="9">
        <f>C246*10</f>
        <v>0.61578947368421055</v>
      </c>
      <c r="D260" s="9">
        <f t="shared" si="161"/>
        <v>4.3578947368421055</v>
      </c>
      <c r="E260" s="9"/>
      <c r="F260" s="2">
        <v>3</v>
      </c>
      <c r="G260" s="9">
        <f>G246*10</f>
        <v>1.0789473684210529</v>
      </c>
      <c r="H260" s="9">
        <f t="shared" si="162"/>
        <v>5.0421052631578958</v>
      </c>
    </row>
    <row r="261" spans="1:9" x14ac:dyDescent="0.3">
      <c r="B261" t="s">
        <v>25</v>
      </c>
      <c r="C261" s="9">
        <f>AVERAGE(C258:C260)</f>
        <v>1.312280701754386</v>
      </c>
      <c r="D261" s="9">
        <f t="shared" ref="D261" si="163">AVERAGE(D258:D260)</f>
        <v>4.2947368421052632</v>
      </c>
      <c r="E261" s="9"/>
      <c r="F261" t="s">
        <v>25</v>
      </c>
      <c r="G261" s="9">
        <f>AVERAGE(G258:G260)</f>
        <v>1.1666666666666667</v>
      </c>
      <c r="H261" s="9">
        <f t="shared" ref="H261" si="164">AVERAGE(H258:H260)</f>
        <v>4.7017543859649136</v>
      </c>
    </row>
    <row r="263" spans="1:9" x14ac:dyDescent="0.3">
      <c r="A263">
        <v>5</v>
      </c>
      <c r="B263" s="7" t="s">
        <v>34</v>
      </c>
      <c r="C263" s="7"/>
      <c r="D263" s="7"/>
      <c r="E263" s="7"/>
      <c r="F263" s="7"/>
      <c r="G263" s="7"/>
      <c r="H263" s="7"/>
    </row>
    <row r="264" spans="1:9" x14ac:dyDescent="0.3">
      <c r="B264" t="s">
        <v>18</v>
      </c>
      <c r="C264" t="s">
        <v>6</v>
      </c>
      <c r="D264" t="s">
        <v>9</v>
      </c>
      <c r="F264" t="s">
        <v>18</v>
      </c>
      <c r="G264" t="s">
        <v>11</v>
      </c>
      <c r="H264" t="s">
        <v>12</v>
      </c>
    </row>
    <row r="265" spans="1:9" x14ac:dyDescent="0.3">
      <c r="B265" s="2">
        <v>1</v>
      </c>
      <c r="C265" s="3">
        <f>(1-(C258/C254))*100</f>
        <v>75.54263016030643</v>
      </c>
      <c r="D265" s="3">
        <f t="shared" ref="D265" si="165">(1-(D258/D254))*100</f>
        <v>55.366068803293146</v>
      </c>
      <c r="E265" s="3"/>
      <c r="F265" s="2">
        <v>1</v>
      </c>
      <c r="G265" s="3">
        <f>(1-(G258/G254))*100</f>
        <v>91.712778278213875</v>
      </c>
      <c r="H265" s="3">
        <f t="shared" ref="H265" si="166">(1-(H258/H254))*100</f>
        <v>64.514378730330975</v>
      </c>
    </row>
    <row r="266" spans="1:9" x14ac:dyDescent="0.3">
      <c r="B266" s="2">
        <v>2</v>
      </c>
      <c r="C266" s="3">
        <f>(1-(C259/C254))*100</f>
        <v>88.650872464179315</v>
      </c>
      <c r="D266" s="3">
        <f t="shared" ref="D266" si="167">(1-(D259/D254))*100</f>
        <v>49.367832990296968</v>
      </c>
      <c r="E266" s="3"/>
      <c r="F266" s="2">
        <v>2</v>
      </c>
      <c r="G266" s="3">
        <f>(1-(G259/G254))*100</f>
        <v>84.609445373825764</v>
      </c>
      <c r="H266" s="3">
        <f t="shared" ref="H266" si="168">(1-(H259/H254))*100</f>
        <v>42.051003798155172</v>
      </c>
      <c r="I266" s="3"/>
    </row>
    <row r="267" spans="1:9" x14ac:dyDescent="0.3">
      <c r="B267" s="2">
        <v>3</v>
      </c>
      <c r="C267" s="3">
        <f>(1-(C260/C254))*100</f>
        <v>93.3607603915449</v>
      </c>
      <c r="D267" s="3">
        <f t="shared" ref="D267" si="169">(1-(D260/D254))*100</f>
        <v>51.308438694501611</v>
      </c>
      <c r="E267" s="3"/>
      <c r="F267" s="2">
        <v>3</v>
      </c>
      <c r="G267" s="3">
        <f>(1-(G260/G254))*100</f>
        <v>89.447947497104622</v>
      </c>
      <c r="H267" s="3">
        <f t="shared" ref="H267" si="170">(1-(H260/H254))*100</f>
        <v>48.019533369506227</v>
      </c>
      <c r="I267" s="3"/>
    </row>
    <row r="268" spans="1:9" x14ac:dyDescent="0.3">
      <c r="B268" t="s">
        <v>25</v>
      </c>
      <c r="C268" s="20">
        <f>AVERAGE(C265:C267)</f>
        <v>85.851421005343539</v>
      </c>
      <c r="D268" s="20">
        <f t="shared" ref="D268" si="171">AVERAGE(D265:D267)</f>
        <v>52.014113496030575</v>
      </c>
      <c r="E268" s="3"/>
      <c r="F268" t="s">
        <v>25</v>
      </c>
      <c r="G268" s="20">
        <f>(1-(G261/G254))*100</f>
        <v>88.590057049714758</v>
      </c>
      <c r="H268" s="20">
        <f t="shared" ref="H268" si="172">(1-(H261/H254))*100</f>
        <v>51.528305299330789</v>
      </c>
      <c r="I268" s="3"/>
    </row>
    <row r="270" spans="1:9" x14ac:dyDescent="0.3">
      <c r="B270" t="s">
        <v>25</v>
      </c>
      <c r="C270" s="23">
        <f>AVERAGE(C268,G268)</f>
        <v>87.220739027529149</v>
      </c>
      <c r="D270" s="23">
        <f>AVERAGE(D268,H268)</f>
        <v>51.771209397680678</v>
      </c>
    </row>
    <row r="271" spans="1:9" x14ac:dyDescent="0.3">
      <c r="B271" s="14" t="s">
        <v>35</v>
      </c>
      <c r="C271" s="4">
        <f>_xlfn.STDEV.S(C268,G268)</f>
        <v>1.9365081181767918</v>
      </c>
      <c r="D271" s="4">
        <f>_xlfn.STDEV.S(D268,H268)</f>
        <v>0.3435182702424267</v>
      </c>
    </row>
    <row r="274" spans="1:21" ht="18" thickBot="1" x14ac:dyDescent="0.4">
      <c r="B274" s="5" t="s">
        <v>42</v>
      </c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</row>
    <row r="275" spans="1:21" ht="16.2" thickTop="1" x14ac:dyDescent="0.35">
      <c r="A275">
        <v>1</v>
      </c>
      <c r="B275" s="6" t="s">
        <v>17</v>
      </c>
      <c r="C275" s="7"/>
      <c r="D275" s="7"/>
      <c r="E275" s="7"/>
      <c r="F275" s="7"/>
      <c r="G275" s="7"/>
      <c r="H275" s="7"/>
      <c r="I275" s="8"/>
      <c r="J275" s="7"/>
      <c r="K275" s="7"/>
      <c r="L275" s="7"/>
      <c r="M275" s="7"/>
      <c r="N275" s="7"/>
    </row>
    <row r="276" spans="1:21" x14ac:dyDescent="0.3">
      <c r="B276" t="s">
        <v>18</v>
      </c>
      <c r="C276">
        <v>0</v>
      </c>
      <c r="D276">
        <v>20</v>
      </c>
      <c r="E276">
        <v>100</v>
      </c>
      <c r="F276">
        <v>500</v>
      </c>
      <c r="G276">
        <v>1000</v>
      </c>
      <c r="I276" t="s">
        <v>18</v>
      </c>
      <c r="J276">
        <v>0</v>
      </c>
      <c r="K276">
        <v>20</v>
      </c>
      <c r="L276">
        <v>100</v>
      </c>
      <c r="M276">
        <v>500</v>
      </c>
      <c r="N276">
        <v>1000</v>
      </c>
    </row>
    <row r="277" spans="1:21" x14ac:dyDescent="0.3">
      <c r="B277" t="s">
        <v>19</v>
      </c>
      <c r="C277" s="9">
        <v>0.29699999999999999</v>
      </c>
      <c r="D277">
        <v>0.33100000000000002</v>
      </c>
      <c r="E277">
        <v>0.36599999999999999</v>
      </c>
      <c r="F277">
        <v>0.77100000000000002</v>
      </c>
      <c r="G277">
        <v>0.86</v>
      </c>
      <c r="H277" s="9"/>
      <c r="I277" t="s">
        <v>19</v>
      </c>
      <c r="J277" s="9">
        <v>0.36</v>
      </c>
      <c r="K277">
        <v>0.35799999999999998</v>
      </c>
      <c r="L277">
        <v>0.45900000000000002</v>
      </c>
      <c r="M277">
        <v>0.90500000000000003</v>
      </c>
      <c r="N277">
        <v>0.83799999999999997</v>
      </c>
    </row>
    <row r="278" spans="1:21" x14ac:dyDescent="0.3">
      <c r="B278" t="s">
        <v>20</v>
      </c>
      <c r="C278" s="9">
        <v>0.28399999999999997</v>
      </c>
      <c r="D278">
        <v>0.33300000000000002</v>
      </c>
      <c r="E278">
        <v>0.35899999999999999</v>
      </c>
      <c r="F278">
        <v>0.88500000000000001</v>
      </c>
      <c r="G278">
        <v>0.92100000000000004</v>
      </c>
      <c r="H278" s="9"/>
      <c r="I278" t="s">
        <v>20</v>
      </c>
      <c r="J278" s="9">
        <v>0.28599999999999998</v>
      </c>
      <c r="K278">
        <v>0.28599999999999998</v>
      </c>
      <c r="L278">
        <v>0.42099999999999999</v>
      </c>
      <c r="M278">
        <v>0.80400000000000005</v>
      </c>
      <c r="N278">
        <v>0.91</v>
      </c>
    </row>
    <row r="279" spans="1:21" x14ac:dyDescent="0.3">
      <c r="B279" t="s">
        <v>21</v>
      </c>
      <c r="C279" s="9">
        <v>0.31900000000000001</v>
      </c>
      <c r="D279">
        <v>0.32300000000000001</v>
      </c>
      <c r="E279">
        <v>0.46400000000000002</v>
      </c>
      <c r="F279">
        <v>0.98299999999999998</v>
      </c>
      <c r="G279">
        <v>0.86699999999999999</v>
      </c>
      <c r="H279" s="9"/>
      <c r="I279" t="s">
        <v>21</v>
      </c>
      <c r="J279" s="9">
        <v>0.42199999999999999</v>
      </c>
      <c r="K279">
        <v>0.374</v>
      </c>
      <c r="L279">
        <v>0.41399999999999998</v>
      </c>
      <c r="M279">
        <v>0.8</v>
      </c>
      <c r="N279">
        <v>0.80300000000000005</v>
      </c>
    </row>
    <row r="280" spans="1:21" x14ac:dyDescent="0.3">
      <c r="B280" t="s">
        <v>22</v>
      </c>
      <c r="C280" s="9">
        <v>0.28100000000000003</v>
      </c>
      <c r="D280">
        <v>0.379</v>
      </c>
      <c r="E280">
        <v>0.40600000000000003</v>
      </c>
      <c r="F280">
        <v>0.93200000000000005</v>
      </c>
      <c r="G280">
        <v>0.90500000000000003</v>
      </c>
      <c r="H280" s="9"/>
      <c r="I280" t="s">
        <v>22</v>
      </c>
      <c r="J280" s="9">
        <v>0.41199999999999998</v>
      </c>
      <c r="K280">
        <v>0.27300000000000002</v>
      </c>
      <c r="L280">
        <v>0.39100000000000001</v>
      </c>
      <c r="M280">
        <v>0.67500000000000004</v>
      </c>
      <c r="N280">
        <v>0.88100000000000001</v>
      </c>
    </row>
    <row r="281" spans="1:21" x14ac:dyDescent="0.3">
      <c r="B281" t="s">
        <v>23</v>
      </c>
      <c r="C281" s="9">
        <v>0.44</v>
      </c>
      <c r="D281">
        <v>0.26800000000000002</v>
      </c>
      <c r="E281">
        <v>0.33400000000000002</v>
      </c>
      <c r="F281">
        <v>0.78600000000000003</v>
      </c>
      <c r="G281">
        <v>0.86699999999999999</v>
      </c>
      <c r="H281" s="9"/>
      <c r="I281" t="s">
        <v>23</v>
      </c>
      <c r="J281" s="9">
        <v>0.48899999999999999</v>
      </c>
      <c r="K281">
        <v>0.255</v>
      </c>
      <c r="L281">
        <v>0.40300000000000002</v>
      </c>
      <c r="M281">
        <v>0.75800000000000001</v>
      </c>
      <c r="N281">
        <v>0.85199999999999998</v>
      </c>
      <c r="P281" s="10"/>
    </row>
    <row r="282" spans="1:21" x14ac:dyDescent="0.3">
      <c r="B282" t="s">
        <v>24</v>
      </c>
      <c r="C282" s="9">
        <v>0.439</v>
      </c>
      <c r="D282">
        <v>0.22800000000000001</v>
      </c>
      <c r="E282">
        <v>0.29799999999999999</v>
      </c>
      <c r="F282">
        <v>0.83899999999999997</v>
      </c>
      <c r="G282">
        <v>0.91800000000000004</v>
      </c>
      <c r="H282" s="9"/>
      <c r="I282" t="s">
        <v>24</v>
      </c>
      <c r="J282" s="9">
        <v>0.48</v>
      </c>
      <c r="K282">
        <v>0.255</v>
      </c>
      <c r="L282">
        <v>0.38</v>
      </c>
      <c r="M282">
        <v>0.79700000000000004</v>
      </c>
      <c r="N282">
        <v>0.86899999999999999</v>
      </c>
      <c r="P282" s="12"/>
    </row>
    <row r="283" spans="1:21" x14ac:dyDescent="0.3">
      <c r="B283" t="s">
        <v>25</v>
      </c>
      <c r="C283" s="9">
        <f t="shared" ref="C283:G283" si="173">AVERAGE(C277:C282)</f>
        <v>0.34333333333333332</v>
      </c>
      <c r="D283" s="9">
        <f t="shared" si="173"/>
        <v>0.31033333333333335</v>
      </c>
      <c r="E283" s="9">
        <f t="shared" si="173"/>
        <v>0.3711666666666667</v>
      </c>
      <c r="F283" s="9">
        <f t="shared" si="173"/>
        <v>0.86599999999999999</v>
      </c>
      <c r="G283" s="9">
        <f t="shared" si="173"/>
        <v>0.88966666666666672</v>
      </c>
      <c r="H283" s="9"/>
      <c r="I283" t="s">
        <v>25</v>
      </c>
      <c r="J283" s="9">
        <f>AVERAGE(J277:J282)</f>
        <v>0.40816666666666662</v>
      </c>
      <c r="K283" s="9">
        <f t="shared" ref="K283:N283" si="174">AVERAGE(K277:K282)</f>
        <v>0.30016666666666664</v>
      </c>
      <c r="L283" s="9">
        <f t="shared" si="174"/>
        <v>0.41133333333333333</v>
      </c>
      <c r="M283" s="9">
        <f t="shared" si="174"/>
        <v>0.78983333333333328</v>
      </c>
      <c r="N283" s="9">
        <f t="shared" si="174"/>
        <v>0.85883333333333345</v>
      </c>
      <c r="P283" s="9"/>
      <c r="Q283" s="9"/>
      <c r="R283" s="9"/>
      <c r="S283" s="9"/>
      <c r="T283" s="9"/>
      <c r="U283" s="9"/>
    </row>
    <row r="285" spans="1:21" ht="15.6" x14ac:dyDescent="0.35">
      <c r="A285">
        <v>2</v>
      </c>
      <c r="B285" s="6" t="s">
        <v>26</v>
      </c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</row>
    <row r="286" spans="1:21" x14ac:dyDescent="0.3">
      <c r="B286" t="s">
        <v>18</v>
      </c>
      <c r="C286">
        <v>0</v>
      </c>
      <c r="D286">
        <v>20</v>
      </c>
      <c r="E286">
        <v>100</v>
      </c>
      <c r="F286">
        <v>500</v>
      </c>
      <c r="G286">
        <v>1000</v>
      </c>
      <c r="I286" t="s">
        <v>18</v>
      </c>
      <c r="J286">
        <v>0</v>
      </c>
      <c r="K286">
        <v>20</v>
      </c>
      <c r="L286">
        <v>100</v>
      </c>
      <c r="M286">
        <v>500</v>
      </c>
      <c r="N286">
        <v>1000</v>
      </c>
    </row>
    <row r="287" spans="1:21" x14ac:dyDescent="0.3">
      <c r="B287" s="2">
        <v>1</v>
      </c>
      <c r="C287" s="9">
        <f>AVERAGE(C277,C278)/0.95</f>
        <v>0.3057894736842105</v>
      </c>
      <c r="D287" s="9">
        <f t="shared" ref="D287:G287" si="175">AVERAGE(D277,D278)/0.95</f>
        <v>0.34947368421052633</v>
      </c>
      <c r="E287" s="9">
        <f t="shared" si="175"/>
        <v>0.38157894736842107</v>
      </c>
      <c r="F287" s="9">
        <f t="shared" si="175"/>
        <v>0.87157894736842112</v>
      </c>
      <c r="G287" s="9">
        <f t="shared" si="175"/>
        <v>0.93736842105263174</v>
      </c>
      <c r="H287" s="9"/>
      <c r="I287" s="2">
        <v>1</v>
      </c>
      <c r="J287" s="9">
        <f>AVERAGE(J277,J278)/0.95</f>
        <v>0.33999999999999997</v>
      </c>
      <c r="K287" s="9">
        <f t="shared" ref="K287:N287" si="176">AVERAGE(K277,K278)/0.95</f>
        <v>0.33894736842105261</v>
      </c>
      <c r="L287" s="9">
        <f t="shared" si="176"/>
        <v>0.4631578947368421</v>
      </c>
      <c r="M287" s="9">
        <f t="shared" si="176"/>
        <v>0.89947368421052643</v>
      </c>
      <c r="N287" s="9">
        <f t="shared" si="176"/>
        <v>0.92</v>
      </c>
    </row>
    <row r="288" spans="1:21" x14ac:dyDescent="0.3">
      <c r="B288" s="2">
        <v>2</v>
      </c>
      <c r="C288" s="9">
        <f>AVERAGE(C279,C280)/0.95</f>
        <v>0.31578947368421056</v>
      </c>
      <c r="D288" s="9">
        <f t="shared" ref="D288:G288" si="177">AVERAGE(D279,D280)/0.95</f>
        <v>0.36947368421052629</v>
      </c>
      <c r="E288" s="9">
        <f t="shared" si="177"/>
        <v>0.45789473684210535</v>
      </c>
      <c r="F288" s="9">
        <f t="shared" si="177"/>
        <v>1.0078947368421054</v>
      </c>
      <c r="G288" s="9">
        <f t="shared" si="177"/>
        <v>0.93263157894736848</v>
      </c>
      <c r="H288" s="9"/>
      <c r="I288" s="2">
        <v>2</v>
      </c>
      <c r="J288" s="9">
        <f>AVERAGE(J279,J280)/0.95</f>
        <v>0.43894736842105264</v>
      </c>
      <c r="K288" s="9">
        <f t="shared" ref="K288:N288" si="178">AVERAGE(K279,K280)/0.95</f>
        <v>0.34052631578947373</v>
      </c>
      <c r="L288" s="9">
        <f t="shared" si="178"/>
        <v>0.42368421052631577</v>
      </c>
      <c r="M288" s="9">
        <f t="shared" si="178"/>
        <v>0.77631578947368429</v>
      </c>
      <c r="N288" s="9">
        <f t="shared" si="178"/>
        <v>0.88631578947368439</v>
      </c>
    </row>
    <row r="289" spans="1:36" x14ac:dyDescent="0.3">
      <c r="B289" s="2">
        <v>3</v>
      </c>
      <c r="C289" s="9">
        <f>AVERAGE(C281,C282)/0.95</f>
        <v>0.46263157894736845</v>
      </c>
      <c r="D289" s="9">
        <f t="shared" ref="D289:G289" si="179">AVERAGE(D281,D282)/0.95</f>
        <v>0.26105263157894737</v>
      </c>
      <c r="E289" s="9">
        <f t="shared" si="179"/>
        <v>0.33263157894736844</v>
      </c>
      <c r="F289" s="9">
        <f t="shared" si="179"/>
        <v>0.85526315789473684</v>
      </c>
      <c r="G289" s="9">
        <f t="shared" si="179"/>
        <v>0.93947368421052646</v>
      </c>
      <c r="H289" s="9"/>
      <c r="I289" s="2">
        <v>3</v>
      </c>
      <c r="J289" s="9">
        <f>AVERAGE(J281,J282)/0.95</f>
        <v>0.51</v>
      </c>
      <c r="K289" s="9">
        <f t="shared" ref="K289:N289" si="180">AVERAGE(K281,K282)/0.95</f>
        <v>0.26842105263157895</v>
      </c>
      <c r="L289" s="9">
        <f t="shared" si="180"/>
        <v>0.41210526315789475</v>
      </c>
      <c r="M289" s="9">
        <f t="shared" si="180"/>
        <v>0.81842105263157905</v>
      </c>
      <c r="N289" s="9">
        <f t="shared" si="180"/>
        <v>0.90578947368421059</v>
      </c>
    </row>
    <row r="290" spans="1:36" x14ac:dyDescent="0.3">
      <c r="B290" t="s">
        <v>25</v>
      </c>
      <c r="C290" s="9">
        <f>AVERAGE(C287:C289)</f>
        <v>0.36140350877192984</v>
      </c>
      <c r="D290" s="9">
        <f t="shared" ref="D290:G290" si="181">AVERAGE(D287:D289)</f>
        <v>0.32666666666666666</v>
      </c>
      <c r="E290" s="9">
        <f t="shared" si="181"/>
        <v>0.39070175438596494</v>
      </c>
      <c r="F290" s="9">
        <f t="shared" si="181"/>
        <v>0.91157894736842104</v>
      </c>
      <c r="G290" s="9">
        <f t="shared" si="181"/>
        <v>0.93649122807017549</v>
      </c>
      <c r="H290" s="9"/>
      <c r="I290" t="s">
        <v>25</v>
      </c>
      <c r="J290" s="9">
        <f>AVERAGE(J287:J289)</f>
        <v>0.42964912280701756</v>
      </c>
      <c r="K290" s="9">
        <f t="shared" ref="K290:N290" si="182">AVERAGE(K287:K289)</f>
        <v>0.31596491228070178</v>
      </c>
      <c r="L290" s="9">
        <f t="shared" si="182"/>
        <v>0.43298245614035086</v>
      </c>
      <c r="M290" s="9">
        <f t="shared" si="182"/>
        <v>0.83140350877192992</v>
      </c>
      <c r="N290" s="9">
        <f t="shared" si="182"/>
        <v>0.9040350877192983</v>
      </c>
    </row>
    <row r="293" spans="1:36" ht="15.6" x14ac:dyDescent="0.35">
      <c r="A293">
        <v>3</v>
      </c>
      <c r="B293" s="6" t="s">
        <v>27</v>
      </c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Q293" s="6" t="s">
        <v>28</v>
      </c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</row>
    <row r="294" spans="1:36" x14ac:dyDescent="0.3">
      <c r="B294" t="s">
        <v>18</v>
      </c>
      <c r="C294">
        <v>0</v>
      </c>
      <c r="D294">
        <v>20</v>
      </c>
      <c r="E294">
        <v>100</v>
      </c>
      <c r="F294">
        <v>500</v>
      </c>
      <c r="G294">
        <v>1000</v>
      </c>
      <c r="I294" t="s">
        <v>18</v>
      </c>
      <c r="J294">
        <v>0</v>
      </c>
      <c r="K294">
        <v>20</v>
      </c>
      <c r="L294">
        <v>100</v>
      </c>
      <c r="M294">
        <v>500</v>
      </c>
      <c r="N294">
        <v>1000</v>
      </c>
      <c r="Q294" t="s">
        <v>29</v>
      </c>
      <c r="R294">
        <v>0</v>
      </c>
      <c r="S294">
        <v>20</v>
      </c>
      <c r="T294">
        <v>100</v>
      </c>
      <c r="U294">
        <v>500</v>
      </c>
      <c r="V294">
        <v>1000</v>
      </c>
      <c r="X294" t="s">
        <v>29</v>
      </c>
      <c r="Y294">
        <v>0</v>
      </c>
      <c r="Z294">
        <v>20</v>
      </c>
      <c r="AA294">
        <v>100</v>
      </c>
      <c r="AB294">
        <v>500</v>
      </c>
      <c r="AC294">
        <v>1000</v>
      </c>
    </row>
    <row r="295" spans="1:36" x14ac:dyDescent="0.3">
      <c r="B295" t="s">
        <v>30</v>
      </c>
      <c r="C295" s="3">
        <f t="shared" ref="C295:G296" si="183">R295*50</f>
        <v>9.4499999999999993</v>
      </c>
      <c r="D295" s="3">
        <f t="shared" si="183"/>
        <v>10.15</v>
      </c>
      <c r="E295" s="3">
        <f t="shared" si="183"/>
        <v>9.25</v>
      </c>
      <c r="F295" s="3">
        <f t="shared" si="183"/>
        <v>9.35</v>
      </c>
      <c r="G295" s="3">
        <f t="shared" si="183"/>
        <v>9.1999999999999993</v>
      </c>
      <c r="H295" s="3"/>
      <c r="I295" t="s">
        <v>31</v>
      </c>
      <c r="J295" s="3">
        <f t="shared" ref="J295:N296" si="184">Y295*50</f>
        <v>9.6</v>
      </c>
      <c r="K295" s="3">
        <f t="shared" si="184"/>
        <v>9.25</v>
      </c>
      <c r="L295" s="3">
        <f t="shared" si="184"/>
        <v>8.6999999999999993</v>
      </c>
      <c r="M295" s="3">
        <f t="shared" si="184"/>
        <v>9.4499999999999993</v>
      </c>
      <c r="N295" s="3">
        <f t="shared" si="184"/>
        <v>9.5</v>
      </c>
      <c r="Q295" t="s">
        <v>30</v>
      </c>
      <c r="R295" s="9">
        <v>0.189</v>
      </c>
      <c r="S295" s="9">
        <v>0.20300000000000001</v>
      </c>
      <c r="T295" s="9">
        <v>0.185</v>
      </c>
      <c r="U295" s="9">
        <v>0.187</v>
      </c>
      <c r="V295" s="9">
        <v>0.184</v>
      </c>
      <c r="W295" s="9"/>
      <c r="X295" t="s">
        <v>31</v>
      </c>
      <c r="Y295" s="9">
        <v>0.192</v>
      </c>
      <c r="Z295" s="9">
        <v>0.185</v>
      </c>
      <c r="AA295" s="9">
        <v>0.17399999999999999</v>
      </c>
      <c r="AB295" s="9">
        <v>0.189</v>
      </c>
      <c r="AC295" s="9">
        <v>0.19</v>
      </c>
      <c r="AF295" s="13"/>
    </row>
    <row r="296" spans="1:36" x14ac:dyDescent="0.3">
      <c r="B296" t="s">
        <v>32</v>
      </c>
      <c r="C296" s="3">
        <f t="shared" si="183"/>
        <v>9.5</v>
      </c>
      <c r="D296" s="3">
        <f t="shared" si="183"/>
        <v>10.5</v>
      </c>
      <c r="E296" s="3">
        <f t="shared" si="183"/>
        <v>10.050000000000001</v>
      </c>
      <c r="F296" s="3">
        <f t="shared" si="183"/>
        <v>9.8000000000000007</v>
      </c>
      <c r="G296" s="3">
        <f t="shared" si="183"/>
        <v>8.3000000000000007</v>
      </c>
      <c r="H296" s="3"/>
      <c r="I296" t="s">
        <v>33</v>
      </c>
      <c r="J296" s="3">
        <f t="shared" si="184"/>
        <v>9.9</v>
      </c>
      <c r="K296" s="3">
        <f t="shared" si="184"/>
        <v>9.7000000000000011</v>
      </c>
      <c r="L296" s="3">
        <f t="shared" si="184"/>
        <v>9.1999999999999993</v>
      </c>
      <c r="M296" s="3">
        <f t="shared" si="184"/>
        <v>9.7000000000000011</v>
      </c>
      <c r="N296" s="3">
        <f t="shared" si="184"/>
        <v>9.3000000000000007</v>
      </c>
      <c r="Q296" t="s">
        <v>32</v>
      </c>
      <c r="R296" s="9">
        <v>0.19</v>
      </c>
      <c r="S296" s="9">
        <v>0.21</v>
      </c>
      <c r="T296" s="9">
        <v>0.20100000000000001</v>
      </c>
      <c r="U296" s="9">
        <v>0.19600000000000001</v>
      </c>
      <c r="V296" s="9">
        <v>0.16600000000000001</v>
      </c>
      <c r="W296" s="9"/>
      <c r="X296" t="s">
        <v>33</v>
      </c>
      <c r="Y296" s="9">
        <v>0.19800000000000001</v>
      </c>
      <c r="Z296" s="9">
        <v>0.19400000000000001</v>
      </c>
      <c r="AA296" s="9">
        <v>0.184</v>
      </c>
      <c r="AB296" s="9">
        <v>0.19400000000000001</v>
      </c>
      <c r="AC296" s="9">
        <v>0.186</v>
      </c>
      <c r="AF296" s="13"/>
    </row>
    <row r="297" spans="1:36" x14ac:dyDescent="0.3">
      <c r="B297" t="s">
        <v>25</v>
      </c>
      <c r="C297" s="3">
        <f>AVERAGE(C295:C296)</f>
        <v>9.4749999999999996</v>
      </c>
      <c r="D297" s="3">
        <f t="shared" ref="D297:G297" si="185">AVERAGE(D295:D296)</f>
        <v>10.324999999999999</v>
      </c>
      <c r="E297" s="3">
        <f t="shared" si="185"/>
        <v>9.65</v>
      </c>
      <c r="F297" s="3">
        <f t="shared" si="185"/>
        <v>9.5749999999999993</v>
      </c>
      <c r="G297" s="3">
        <f t="shared" si="185"/>
        <v>8.75</v>
      </c>
      <c r="H297" s="3"/>
      <c r="I297" t="s">
        <v>25</v>
      </c>
      <c r="J297" s="3">
        <f>AVERAGE(J295:J296)</f>
        <v>9.75</v>
      </c>
      <c r="K297" s="3">
        <f t="shared" ref="K297:N297" si="186">AVERAGE(K295:K296)</f>
        <v>9.4750000000000014</v>
      </c>
      <c r="L297" s="3">
        <f t="shared" si="186"/>
        <v>8.9499999999999993</v>
      </c>
      <c r="M297" s="3">
        <f t="shared" si="186"/>
        <v>9.5749999999999993</v>
      </c>
      <c r="N297" s="3">
        <f t="shared" si="186"/>
        <v>9.4</v>
      </c>
      <c r="S297" s="9"/>
      <c r="T297" s="9"/>
      <c r="U297" s="9"/>
      <c r="AB297" s="11"/>
      <c r="AC297" s="11"/>
      <c r="AD297" s="11"/>
      <c r="AE297" s="11"/>
      <c r="AF297" s="11"/>
      <c r="AG297" s="11"/>
      <c r="AI297" s="11"/>
      <c r="AJ297" s="11"/>
    </row>
    <row r="298" spans="1:36" x14ac:dyDescent="0.3">
      <c r="AD298" s="11"/>
      <c r="AE298" s="11"/>
      <c r="AF298" s="11"/>
      <c r="AG298" s="11"/>
      <c r="AI298" s="11"/>
      <c r="AJ298" s="11"/>
    </row>
    <row r="299" spans="1:36" ht="15.6" x14ac:dyDescent="0.35">
      <c r="A299">
        <v>4</v>
      </c>
      <c r="B299" s="6" t="s">
        <v>45</v>
      </c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R299" s="9"/>
      <c r="Y299" s="9"/>
    </row>
    <row r="300" spans="1:36" x14ac:dyDescent="0.3">
      <c r="B300" t="s">
        <v>18</v>
      </c>
      <c r="C300">
        <v>0</v>
      </c>
      <c r="D300">
        <v>20</v>
      </c>
      <c r="E300">
        <v>100</v>
      </c>
      <c r="F300">
        <v>500</v>
      </c>
      <c r="G300">
        <v>1000</v>
      </c>
      <c r="I300" t="s">
        <v>18</v>
      </c>
      <c r="J300">
        <v>0</v>
      </c>
      <c r="K300">
        <v>20</v>
      </c>
      <c r="L300">
        <v>100</v>
      </c>
      <c r="M300">
        <v>500</v>
      </c>
      <c r="N300">
        <v>1000</v>
      </c>
      <c r="R300" s="9"/>
      <c r="Y300" s="9"/>
    </row>
    <row r="301" spans="1:36" x14ac:dyDescent="0.3">
      <c r="B301" s="2">
        <v>1</v>
      </c>
      <c r="C301" s="9">
        <f>C287*10</f>
        <v>3.0578947368421048</v>
      </c>
      <c r="D301" s="9">
        <f t="shared" ref="D301:G303" si="187">D287*10</f>
        <v>3.4947368421052634</v>
      </c>
      <c r="E301" s="9">
        <f t="shared" si="187"/>
        <v>3.8157894736842106</v>
      </c>
      <c r="F301" s="9">
        <f t="shared" si="187"/>
        <v>8.715789473684211</v>
      </c>
      <c r="G301" s="9">
        <f t="shared" si="187"/>
        <v>9.3736842105263172</v>
      </c>
      <c r="H301" s="9"/>
      <c r="I301" s="2">
        <v>1</v>
      </c>
      <c r="J301" s="9">
        <f>J287*10</f>
        <v>3.3999999999999995</v>
      </c>
      <c r="K301" s="9">
        <f t="shared" ref="K301:N303" si="188">K287*10</f>
        <v>3.3894736842105262</v>
      </c>
      <c r="L301" s="9">
        <f t="shared" si="188"/>
        <v>4.6315789473684212</v>
      </c>
      <c r="M301" s="9">
        <f t="shared" si="188"/>
        <v>8.9947368421052651</v>
      </c>
      <c r="N301" s="9">
        <f t="shared" si="188"/>
        <v>9.2000000000000011</v>
      </c>
    </row>
    <row r="302" spans="1:36" x14ac:dyDescent="0.3">
      <c r="B302" s="2">
        <v>2</v>
      </c>
      <c r="C302" s="9">
        <f>C288*10</f>
        <v>3.1578947368421058</v>
      </c>
      <c r="D302" s="9">
        <f t="shared" si="187"/>
        <v>3.6947368421052627</v>
      </c>
      <c r="E302" s="9">
        <f t="shared" si="187"/>
        <v>4.5789473684210531</v>
      </c>
      <c r="F302" s="9">
        <f t="shared" si="187"/>
        <v>10.078947368421055</v>
      </c>
      <c r="G302" s="9">
        <f t="shared" si="187"/>
        <v>9.3263157894736857</v>
      </c>
      <c r="H302" s="9"/>
      <c r="I302" s="2">
        <v>2</v>
      </c>
      <c r="J302" s="9">
        <f>J288*10</f>
        <v>4.3894736842105262</v>
      </c>
      <c r="K302" s="9">
        <f t="shared" si="188"/>
        <v>3.4052631578947374</v>
      </c>
      <c r="L302" s="9">
        <f t="shared" si="188"/>
        <v>4.2368421052631575</v>
      </c>
      <c r="M302" s="9">
        <f t="shared" si="188"/>
        <v>7.7631578947368425</v>
      </c>
      <c r="N302" s="9">
        <f t="shared" si="188"/>
        <v>8.8631578947368439</v>
      </c>
    </row>
    <row r="303" spans="1:36" x14ac:dyDescent="0.3">
      <c r="B303" s="2">
        <v>3</v>
      </c>
      <c r="C303" s="9">
        <f>C289*10</f>
        <v>4.6263157894736846</v>
      </c>
      <c r="D303" s="9">
        <f>D289*10</f>
        <v>2.6105263157894738</v>
      </c>
      <c r="E303" s="9">
        <f t="shared" si="187"/>
        <v>3.3263157894736843</v>
      </c>
      <c r="F303" s="9">
        <f t="shared" si="187"/>
        <v>8.5526315789473681</v>
      </c>
      <c r="G303" s="9">
        <f t="shared" si="187"/>
        <v>9.3947368421052637</v>
      </c>
      <c r="H303" s="9"/>
      <c r="I303" s="2">
        <v>3</v>
      </c>
      <c r="J303" s="9">
        <f>J289*10</f>
        <v>5.0999999999999996</v>
      </c>
      <c r="K303" s="9">
        <f t="shared" si="188"/>
        <v>2.6842105263157894</v>
      </c>
      <c r="L303" s="9">
        <f t="shared" si="188"/>
        <v>4.121052631578948</v>
      </c>
      <c r="M303" s="9">
        <f t="shared" si="188"/>
        <v>8.1842105263157912</v>
      </c>
      <c r="N303" s="9">
        <f t="shared" si="188"/>
        <v>9.0578947368421066</v>
      </c>
    </row>
    <row r="304" spans="1:36" x14ac:dyDescent="0.3">
      <c r="B304" t="s">
        <v>25</v>
      </c>
      <c r="C304" s="9">
        <f>AVERAGE(C301:C303)</f>
        <v>3.6140350877192984</v>
      </c>
      <c r="D304" s="9">
        <f t="shared" ref="D304:G304" si="189">AVERAGE(D301:D303)</f>
        <v>3.2666666666666671</v>
      </c>
      <c r="E304" s="9">
        <f t="shared" si="189"/>
        <v>3.9070175438596491</v>
      </c>
      <c r="F304" s="9">
        <f t="shared" si="189"/>
        <v>9.1157894736842113</v>
      </c>
      <c r="G304" s="9">
        <f t="shared" si="189"/>
        <v>9.3649122807017555</v>
      </c>
      <c r="H304" s="9"/>
      <c r="I304" t="s">
        <v>25</v>
      </c>
      <c r="J304" s="9">
        <f>AVERAGE(J301:J303)</f>
        <v>4.2964912280701748</v>
      </c>
      <c r="K304" s="9">
        <f t="shared" ref="K304:N304" si="190">AVERAGE(K301:K303)</f>
        <v>3.1596491228070178</v>
      </c>
      <c r="L304" s="9">
        <f t="shared" si="190"/>
        <v>4.3298245614035089</v>
      </c>
      <c r="M304" s="9">
        <f t="shared" si="190"/>
        <v>8.314035087719299</v>
      </c>
      <c r="N304" s="9">
        <f t="shared" si="190"/>
        <v>9.040350877192985</v>
      </c>
    </row>
    <row r="306" spans="1:15" x14ac:dyDescent="0.3">
      <c r="A306">
        <v>5</v>
      </c>
      <c r="B306" s="7" t="s">
        <v>34</v>
      </c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</row>
    <row r="307" spans="1:15" x14ac:dyDescent="0.3">
      <c r="B307" t="s">
        <v>18</v>
      </c>
      <c r="C307">
        <v>0</v>
      </c>
      <c r="D307">
        <v>20</v>
      </c>
      <c r="E307">
        <v>100</v>
      </c>
      <c r="F307">
        <v>500</v>
      </c>
      <c r="G307">
        <v>1000</v>
      </c>
      <c r="I307" t="s">
        <v>18</v>
      </c>
      <c r="J307">
        <v>0</v>
      </c>
      <c r="K307">
        <v>20</v>
      </c>
      <c r="L307">
        <v>100</v>
      </c>
      <c r="M307">
        <v>500</v>
      </c>
      <c r="N307">
        <v>1000</v>
      </c>
    </row>
    <row r="308" spans="1:15" x14ac:dyDescent="0.3">
      <c r="B308" s="2">
        <v>1</v>
      </c>
      <c r="C308" s="3">
        <f>(1-(C301/C297))*100</f>
        <v>67.726704624357723</v>
      </c>
      <c r="D308" s="3">
        <f t="shared" ref="D308:F308" si="191">(1-(D301/D297))*100</f>
        <v>66.15266981011851</v>
      </c>
      <c r="E308" s="3">
        <f t="shared" si="191"/>
        <v>60.458140169075534</v>
      </c>
      <c r="F308" s="3">
        <f t="shared" si="191"/>
        <v>8.9734780816270288</v>
      </c>
      <c r="G308" s="3">
        <f>(1-(G301/G297))*100</f>
        <v>-7.1278195488722051</v>
      </c>
      <c r="H308" s="3"/>
      <c r="I308" s="2">
        <v>1</v>
      </c>
      <c r="J308" s="3">
        <f>(1-(J301/J297))*100</f>
        <v>65.128205128205138</v>
      </c>
      <c r="K308" s="3">
        <f t="shared" ref="K308:N308" si="192">(1-(K301/K297))*100</f>
        <v>64.227190667962788</v>
      </c>
      <c r="L308" s="3">
        <f t="shared" si="192"/>
        <v>48.250514554542775</v>
      </c>
      <c r="M308" s="3">
        <f t="shared" si="192"/>
        <v>6.0601896385872989</v>
      </c>
      <c r="N308" s="3">
        <f t="shared" si="192"/>
        <v>2.1276595744680771</v>
      </c>
    </row>
    <row r="309" spans="1:15" x14ac:dyDescent="0.3">
      <c r="B309" s="2">
        <v>2</v>
      </c>
      <c r="C309" s="3">
        <f>(1-(C302/C297))*100</f>
        <v>66.671295653381463</v>
      </c>
      <c r="D309" s="3">
        <f t="shared" ref="D309:G309" si="193">(1-(D302/D297))*100</f>
        <v>64.215623805275897</v>
      </c>
      <c r="E309" s="3">
        <f t="shared" si="193"/>
        <v>52.549768202890647</v>
      </c>
      <c r="F309" s="3">
        <f t="shared" si="193"/>
        <v>-5.2631578947368807</v>
      </c>
      <c r="G309" s="3">
        <f t="shared" si="193"/>
        <v>-6.5864661654135404</v>
      </c>
      <c r="H309" s="3"/>
      <c r="I309" s="2">
        <v>2</v>
      </c>
      <c r="J309" s="3">
        <f>(1-(J302/J297))*100</f>
        <v>54.979757085020239</v>
      </c>
      <c r="K309" s="3">
        <f t="shared" ref="K309:N309" si="194">(1-(K302/K297))*100</f>
        <v>64.06054714622968</v>
      </c>
      <c r="L309" s="3">
        <f t="shared" si="194"/>
        <v>52.660982064098796</v>
      </c>
      <c r="M309" s="3">
        <f t="shared" si="194"/>
        <v>18.922632953140017</v>
      </c>
      <c r="N309" s="3">
        <f t="shared" si="194"/>
        <v>5.711086226203788</v>
      </c>
      <c r="O309" s="3"/>
    </row>
    <row r="310" spans="1:15" x14ac:dyDescent="0.3">
      <c r="B310" s="2">
        <v>3</v>
      </c>
      <c r="C310" s="3">
        <f>(1-(C303/C297))*100</f>
        <v>51.173448132203859</v>
      </c>
      <c r="D310" s="3">
        <f t="shared" ref="D310:G310" si="195">(1-(D303/D297))*100</f>
        <v>74.71645214731744</v>
      </c>
      <c r="E310" s="3">
        <f t="shared" si="195"/>
        <v>65.530406326697573</v>
      </c>
      <c r="F310" s="3">
        <f t="shared" si="195"/>
        <v>10.677476982272916</v>
      </c>
      <c r="G310" s="3">
        <f t="shared" si="195"/>
        <v>-7.3684210526315796</v>
      </c>
      <c r="H310" s="3"/>
      <c r="I310" s="2">
        <v>3</v>
      </c>
      <c r="J310" s="3">
        <f>(1-(J303/J297))*100</f>
        <v>47.692307692307701</v>
      </c>
      <c r="K310" s="3">
        <f t="shared" ref="K310:N310" si="196">(1-(K303/K297))*100</f>
        <v>71.670601305374262</v>
      </c>
      <c r="L310" s="3">
        <f t="shared" si="196"/>
        <v>53.954719200235211</v>
      </c>
      <c r="M310" s="3">
        <f t="shared" si="196"/>
        <v>14.525216435344213</v>
      </c>
      <c r="N310" s="3">
        <f t="shared" si="196"/>
        <v>3.639417693169078</v>
      </c>
      <c r="O310" s="3"/>
    </row>
    <row r="311" spans="1:15" x14ac:dyDescent="0.3">
      <c r="B311" t="s">
        <v>25</v>
      </c>
      <c r="C311" s="20">
        <f>AVERAGE(C308:C310)</f>
        <v>61.857149469981017</v>
      </c>
      <c r="D311" s="20">
        <f t="shared" ref="D311:G311" si="197">AVERAGE(D308:D310)</f>
        <v>68.361581920903959</v>
      </c>
      <c r="E311" s="20">
        <f t="shared" si="197"/>
        <v>59.512771566221254</v>
      </c>
      <c r="F311" s="20">
        <f t="shared" si="197"/>
        <v>4.7959323897210213</v>
      </c>
      <c r="G311" s="20">
        <f t="shared" si="197"/>
        <v>-7.0275689223057753</v>
      </c>
      <c r="H311" s="3"/>
      <c r="I311" t="s">
        <v>25</v>
      </c>
      <c r="J311" s="20">
        <f>(1-(J304/J297))*100</f>
        <v>55.933423301844364</v>
      </c>
      <c r="K311" s="20">
        <f t="shared" ref="K311:N311" si="198">(1-(K304/K297))*100</f>
        <v>66.652779706522253</v>
      </c>
      <c r="L311" s="20">
        <f t="shared" si="198"/>
        <v>51.622071939625599</v>
      </c>
      <c r="M311" s="20">
        <f t="shared" si="198"/>
        <v>13.16934634235718</v>
      </c>
      <c r="N311" s="20">
        <f t="shared" si="198"/>
        <v>3.8260544979469735</v>
      </c>
      <c r="O311" s="3"/>
    </row>
    <row r="313" spans="1:15" x14ac:dyDescent="0.3">
      <c r="B313" t="s">
        <v>25</v>
      </c>
      <c r="C313" s="23">
        <f>AVERAGE(C311,J311)</f>
        <v>58.895286385912691</v>
      </c>
      <c r="D313" s="23">
        <f>AVERAGE(D311,K311)</f>
        <v>67.507180813713106</v>
      </c>
      <c r="E313" s="23">
        <f t="shared" ref="E313:G313" si="199">AVERAGE(E311,L311)</f>
        <v>55.567421752923423</v>
      </c>
      <c r="F313" s="23">
        <f t="shared" si="199"/>
        <v>8.9826393660391002</v>
      </c>
      <c r="G313" s="23">
        <f t="shared" si="199"/>
        <v>-1.6007572121794009</v>
      </c>
    </row>
    <row r="314" spans="1:15" x14ac:dyDescent="0.3">
      <c r="B314" s="14" t="s">
        <v>35</v>
      </c>
      <c r="C314" s="4">
        <f>_xlfn.STDEV.S(C311,J311)</f>
        <v>4.1887069433816304</v>
      </c>
      <c r="D314" s="4">
        <f t="shared" ref="D314:G314" si="200">_xlfn.STDEV.S(D311,K311)</f>
        <v>1.2083056334958926</v>
      </c>
      <c r="E314" s="4">
        <f t="shared" si="200"/>
        <v>5.5795672142719459</v>
      </c>
      <c r="F314" s="4">
        <f t="shared" si="200"/>
        <v>5.9208977875910822</v>
      </c>
      <c r="G314" s="4">
        <f t="shared" si="200"/>
        <v>7.6746707209058487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D6F772-5B7B-44F6-9CE5-07EBCAE86613}">
  <dimension ref="A1:AJ314"/>
  <sheetViews>
    <sheetView tabSelected="1" zoomScale="70" workbookViewId="0">
      <selection activeCell="C8" sqref="C8"/>
    </sheetView>
  </sheetViews>
  <sheetFormatPr defaultRowHeight="14.4" x14ac:dyDescent="0.3"/>
  <cols>
    <col min="2" max="2" width="10.5546875" customWidth="1"/>
    <col min="3" max="3" width="10.44140625" bestFit="1" customWidth="1"/>
    <col min="5" max="5" width="9.77734375" customWidth="1"/>
    <col min="16" max="16" width="11.33203125" customWidth="1"/>
  </cols>
  <sheetData>
    <row r="1" spans="2:33" ht="20.399999999999999" thickBot="1" x14ac:dyDescent="0.45">
      <c r="B1" s="1" t="s">
        <v>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2:33" ht="15" thickTop="1" x14ac:dyDescent="0.3">
      <c r="B2" s="15"/>
      <c r="C2" s="26" t="s">
        <v>1</v>
      </c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P2" s="25" t="s">
        <v>46</v>
      </c>
      <c r="Q2" s="25" t="s">
        <v>4</v>
      </c>
      <c r="R2" s="21"/>
      <c r="S2" s="21"/>
      <c r="T2" s="21"/>
      <c r="U2" s="21"/>
      <c r="V2" s="21"/>
      <c r="W2" s="25" t="s">
        <v>5</v>
      </c>
      <c r="X2" s="21"/>
      <c r="Y2" s="21"/>
      <c r="Z2" s="21"/>
      <c r="AA2" s="21"/>
    </row>
    <row r="3" spans="2:33" x14ac:dyDescent="0.3">
      <c r="B3" s="15" t="s">
        <v>2</v>
      </c>
      <c r="C3" s="16">
        <v>0</v>
      </c>
      <c r="D3" s="16">
        <v>20</v>
      </c>
      <c r="E3" s="16">
        <v>100</v>
      </c>
      <c r="F3" s="16">
        <v>500</v>
      </c>
      <c r="G3" s="16">
        <v>1000</v>
      </c>
      <c r="H3" s="16"/>
      <c r="I3" s="17" t="s">
        <v>3</v>
      </c>
      <c r="J3" s="15">
        <v>0</v>
      </c>
      <c r="K3" s="15">
        <v>20</v>
      </c>
      <c r="L3" s="15">
        <v>100</v>
      </c>
      <c r="M3" s="15">
        <v>500</v>
      </c>
      <c r="N3" s="15">
        <v>1000</v>
      </c>
      <c r="P3" s="21"/>
      <c r="Q3" s="22">
        <v>0</v>
      </c>
      <c r="R3" s="22">
        <v>20</v>
      </c>
      <c r="S3" s="22">
        <v>100</v>
      </c>
      <c r="T3" s="22">
        <v>500</v>
      </c>
      <c r="U3" s="22">
        <v>1000</v>
      </c>
      <c r="V3" s="21"/>
      <c r="W3" s="22">
        <v>0</v>
      </c>
      <c r="X3" s="22">
        <v>20</v>
      </c>
      <c r="Y3" s="22">
        <v>100</v>
      </c>
      <c r="Z3" s="22">
        <v>500</v>
      </c>
      <c r="AA3" s="22">
        <v>1000</v>
      </c>
    </row>
    <row r="4" spans="2:33" x14ac:dyDescent="0.3">
      <c r="B4" s="15" t="s">
        <v>36</v>
      </c>
      <c r="C4" s="18">
        <f>C53</f>
        <v>83.696811088494712</v>
      </c>
      <c r="D4" s="18">
        <f>D53</f>
        <v>83.019725479501872</v>
      </c>
      <c r="E4" s="18">
        <f>E53</f>
        <v>77.613455125416849</v>
      </c>
      <c r="F4" s="18">
        <f>F53</f>
        <v>19.480894015861576</v>
      </c>
      <c r="G4" s="18">
        <f>G53</f>
        <v>11.500974658869387</v>
      </c>
      <c r="H4" s="16"/>
      <c r="I4" s="19"/>
      <c r="J4" s="18">
        <f>J53</f>
        <v>79.422514619883032</v>
      </c>
      <c r="K4" s="18">
        <f>K53</f>
        <v>79.973870847331099</v>
      </c>
      <c r="L4" s="18">
        <f>L53</f>
        <v>74.934626539247844</v>
      </c>
      <c r="M4" s="18">
        <f>M53</f>
        <v>16.104244780817478</v>
      </c>
      <c r="N4" s="18">
        <f>N53</f>
        <v>9.3117408906882702</v>
      </c>
      <c r="P4" s="21" t="s">
        <v>36</v>
      </c>
      <c r="Q4" s="23">
        <f>C55</f>
        <v>81.559662854188872</v>
      </c>
      <c r="R4" s="23">
        <f>D55</f>
        <v>81.496798163416486</v>
      </c>
      <c r="S4" s="23">
        <f>E55</f>
        <v>76.274040832332346</v>
      </c>
      <c r="T4" s="23">
        <f>F55</f>
        <v>17.792569398339527</v>
      </c>
      <c r="U4" s="23">
        <f>G55</f>
        <v>10.406357774778829</v>
      </c>
      <c r="V4" s="21"/>
      <c r="W4" s="23">
        <f>C56</f>
        <v>3.0223840177570325</v>
      </c>
      <c r="X4" s="23">
        <f>D56</f>
        <v>2.1537444649164108</v>
      </c>
      <c r="Y4" s="23">
        <f>E56</f>
        <v>1.8942178589164744</v>
      </c>
      <c r="Z4" s="23">
        <f>F56</f>
        <v>2.3876515717880502</v>
      </c>
      <c r="AA4" s="23">
        <f>G56</f>
        <v>1.5480220430834266</v>
      </c>
      <c r="AC4" s="3"/>
      <c r="AD4" s="3"/>
      <c r="AE4" s="3"/>
      <c r="AF4" s="3"/>
      <c r="AG4" s="3"/>
    </row>
    <row r="5" spans="2:33" x14ac:dyDescent="0.3">
      <c r="B5" s="15" t="s">
        <v>37</v>
      </c>
      <c r="C5" s="18">
        <f>C96</f>
        <v>81.470342522974107</v>
      </c>
      <c r="D5" s="18">
        <f t="shared" ref="D5:N5" si="0">D96</f>
        <v>78.03599908863066</v>
      </c>
      <c r="E5" s="18">
        <f t="shared" si="0"/>
        <v>80.069505506008454</v>
      </c>
      <c r="F5" s="18">
        <f t="shared" si="0"/>
        <v>73.817793213999465</v>
      </c>
      <c r="G5" s="18">
        <f t="shared" si="0"/>
        <v>63.21652460199342</v>
      </c>
      <c r="H5" s="18"/>
      <c r="I5" s="18"/>
      <c r="J5" s="18">
        <f t="shared" si="0"/>
        <v>73.879142300194928</v>
      </c>
      <c r="K5" s="18">
        <f t="shared" si="0"/>
        <v>79.239766081871338</v>
      </c>
      <c r="L5" s="18">
        <f t="shared" si="0"/>
        <v>78.253773969808236</v>
      </c>
      <c r="M5" s="18">
        <f t="shared" si="0"/>
        <v>70.215769308328291</v>
      </c>
      <c r="N5" s="18">
        <f t="shared" si="0"/>
        <v>50.241099825587362</v>
      </c>
      <c r="P5" s="21" t="s">
        <v>37</v>
      </c>
      <c r="Q5" s="23">
        <f>C98</f>
        <v>77.674742411584518</v>
      </c>
      <c r="R5" s="23">
        <f t="shared" ref="R5:T5" si="1">D98</f>
        <v>78.637882585250992</v>
      </c>
      <c r="S5" s="23">
        <f t="shared" si="1"/>
        <v>79.161639737908345</v>
      </c>
      <c r="T5" s="23">
        <f t="shared" si="1"/>
        <v>72.016781261163885</v>
      </c>
      <c r="U5" s="23">
        <f>G98</f>
        <v>56.728812213790391</v>
      </c>
      <c r="V5" s="21"/>
      <c r="W5" s="23">
        <f>C99</f>
        <v>5.3677891548719874</v>
      </c>
      <c r="X5" s="23">
        <f>D99</f>
        <v>0.85119180388902371</v>
      </c>
      <c r="Y5" s="23">
        <f>E99</f>
        <v>1.2839160820614415</v>
      </c>
      <c r="Z5" s="23">
        <f>F99</f>
        <v>2.5470155296961408</v>
      </c>
      <c r="AA5" s="23">
        <f>G99</f>
        <v>9.1750108481726471</v>
      </c>
      <c r="AC5" s="3"/>
      <c r="AD5" s="3"/>
      <c r="AE5" s="3"/>
      <c r="AF5" s="3"/>
      <c r="AG5" s="3"/>
    </row>
    <row r="6" spans="2:33" x14ac:dyDescent="0.3">
      <c r="B6" s="15" t="s">
        <v>38</v>
      </c>
      <c r="C6" s="20">
        <f>C139</f>
        <v>88.917748917748938</v>
      </c>
      <c r="D6" s="20">
        <f t="shared" ref="D6:N6" si="2">D139</f>
        <v>88.730539485442819</v>
      </c>
      <c r="E6" s="20">
        <f t="shared" si="2"/>
        <v>88.327602926915276</v>
      </c>
      <c r="F6" s="20">
        <f t="shared" si="2"/>
        <v>89.088104877578573</v>
      </c>
      <c r="G6" s="20">
        <f t="shared" si="2"/>
        <v>88.516746411483254</v>
      </c>
      <c r="H6" s="20"/>
      <c r="I6" s="20"/>
      <c r="J6" s="18">
        <f t="shared" si="2"/>
        <v>88.581024349286309</v>
      </c>
      <c r="K6" s="18">
        <f t="shared" si="2"/>
        <v>87.897784162639852</v>
      </c>
      <c r="L6" s="18">
        <f t="shared" si="2"/>
        <v>86.242651483590251</v>
      </c>
      <c r="M6" s="18">
        <f t="shared" si="2"/>
        <v>82.732693803474206</v>
      </c>
      <c r="N6" s="18">
        <f t="shared" si="2"/>
        <v>81.183728552149603</v>
      </c>
      <c r="P6" s="21" t="s">
        <v>38</v>
      </c>
      <c r="Q6" s="23">
        <f>C141</f>
        <v>88.749386633517616</v>
      </c>
      <c r="R6" s="23">
        <f t="shared" ref="R6:U6" si="3">D141</f>
        <v>88.314161824041335</v>
      </c>
      <c r="S6" s="23">
        <f t="shared" si="3"/>
        <v>87.285127205252763</v>
      </c>
      <c r="T6" s="23">
        <f t="shared" si="3"/>
        <v>85.910399340526396</v>
      </c>
      <c r="U6" s="23">
        <f t="shared" si="3"/>
        <v>84.850237481816436</v>
      </c>
      <c r="V6" s="21"/>
      <c r="W6" s="23">
        <f>C142</f>
        <v>0.23810022575203837</v>
      </c>
      <c r="X6" s="23">
        <f>D142</f>
        <v>0.58884693582317038</v>
      </c>
      <c r="Y6" s="23">
        <f>E142</f>
        <v>1.4742833040198049</v>
      </c>
      <c r="Z6" s="23">
        <f>F142</f>
        <v>4.4939542677272772</v>
      </c>
      <c r="AA6" s="23">
        <f>G142</f>
        <v>5.1852266548968853</v>
      </c>
      <c r="AC6" s="3"/>
      <c r="AD6" s="3"/>
      <c r="AE6" s="3"/>
      <c r="AF6" s="3"/>
      <c r="AG6" s="3"/>
    </row>
    <row r="7" spans="2:33" x14ac:dyDescent="0.3">
      <c r="B7" s="15" t="s">
        <v>39</v>
      </c>
      <c r="C7" s="20">
        <f>C182</f>
        <v>70.745614035087712</v>
      </c>
      <c r="D7" s="20">
        <f t="shared" ref="D7:N7" si="4">D182</f>
        <v>67.701863354037258</v>
      </c>
      <c r="E7" s="20">
        <f t="shared" si="4"/>
        <v>76.916759985069049</v>
      </c>
      <c r="F7" s="20">
        <f t="shared" si="4"/>
        <v>67.067274485426154</v>
      </c>
      <c r="G7" s="20">
        <f t="shared" si="4"/>
        <v>78.693722257450858</v>
      </c>
      <c r="H7" s="20"/>
      <c r="I7" s="20"/>
      <c r="J7" s="18">
        <f t="shared" si="4"/>
        <v>73.529171766625865</v>
      </c>
      <c r="K7" s="18">
        <f t="shared" si="4"/>
        <v>74.684374487620914</v>
      </c>
      <c r="L7" s="18">
        <f t="shared" si="4"/>
        <v>69.415517403133506</v>
      </c>
      <c r="M7" s="18">
        <f t="shared" si="4"/>
        <v>53.011561160966934</v>
      </c>
      <c r="N7" s="18">
        <f t="shared" si="4"/>
        <v>75.014831765403841</v>
      </c>
      <c r="P7" s="21" t="s">
        <v>39</v>
      </c>
      <c r="Q7" s="23">
        <f>C184</f>
        <v>72.137392900856781</v>
      </c>
      <c r="R7" s="23">
        <f t="shared" ref="R7:U7" si="5">D184</f>
        <v>71.193118920829079</v>
      </c>
      <c r="S7" s="23">
        <f t="shared" si="5"/>
        <v>73.166138694101278</v>
      </c>
      <c r="T7" s="23">
        <f t="shared" si="5"/>
        <v>60.039417823196544</v>
      </c>
      <c r="U7" s="23">
        <f t="shared" si="5"/>
        <v>76.854277011427342</v>
      </c>
      <c r="V7" s="21"/>
      <c r="W7" s="23">
        <f>C185</f>
        <v>1.9682725477948713</v>
      </c>
      <c r="X7" s="23">
        <f>D185</f>
        <v>4.9373809722675706</v>
      </c>
      <c r="Y7" s="23">
        <f>E185</f>
        <v>5.3041794970119085</v>
      </c>
      <c r="Z7" s="23">
        <f>F185</f>
        <v>9.9388902061392095</v>
      </c>
      <c r="AA7" s="23">
        <f>G185</f>
        <v>2.6013684141691602</v>
      </c>
      <c r="AC7" s="3"/>
      <c r="AD7" s="3"/>
      <c r="AE7" s="3"/>
      <c r="AF7" s="3"/>
      <c r="AG7" s="3"/>
    </row>
    <row r="8" spans="2:33" x14ac:dyDescent="0.3">
      <c r="B8" s="15" t="s">
        <v>40</v>
      </c>
      <c r="C8" s="20">
        <f>C225</f>
        <v>80.576441102756903</v>
      </c>
      <c r="D8" s="20">
        <f t="shared" ref="D8:N8" si="6">D225</f>
        <v>82.380098853946009</v>
      </c>
      <c r="E8" s="20">
        <f t="shared" si="6"/>
        <v>77.517868745938927</v>
      </c>
      <c r="F8" s="20">
        <f t="shared" si="6"/>
        <v>45.579827004837995</v>
      </c>
      <c r="G8" s="20">
        <f t="shared" si="6"/>
        <v>13.578744549234342</v>
      </c>
      <c r="H8" s="20"/>
      <c r="I8" s="20"/>
      <c r="J8" s="18">
        <f t="shared" si="6"/>
        <v>82.975620870357716</v>
      </c>
      <c r="K8" s="18">
        <f t="shared" si="6"/>
        <v>76.401788785689718</v>
      </c>
      <c r="L8" s="18">
        <f t="shared" si="6"/>
        <v>77.170490328385057</v>
      </c>
      <c r="M8" s="18">
        <f t="shared" si="6"/>
        <v>21.66172106824925</v>
      </c>
      <c r="N8" s="18">
        <f t="shared" si="6"/>
        <v>16.36468219729651</v>
      </c>
      <c r="P8" s="21" t="s">
        <v>40</v>
      </c>
      <c r="Q8" s="23">
        <f>C227</f>
        <v>81.776030986557316</v>
      </c>
      <c r="R8" s="23">
        <f t="shared" ref="R8:U8" si="7">D227</f>
        <v>79.390943819817863</v>
      </c>
      <c r="S8" s="23">
        <f t="shared" si="7"/>
        <v>77.344179537161992</v>
      </c>
      <c r="T8" s="23">
        <f t="shared" si="7"/>
        <v>33.620774036543622</v>
      </c>
      <c r="U8" s="23">
        <f t="shared" si="7"/>
        <v>14.971713373265427</v>
      </c>
      <c r="V8" s="21"/>
      <c r="W8" s="23">
        <f>C228</f>
        <v>1.6964762829561002</v>
      </c>
      <c r="X8" s="23">
        <f>D228</f>
        <v>4.2273035892998356</v>
      </c>
      <c r="Y8" s="23">
        <f>E228</f>
        <v>0.24563363469019325</v>
      </c>
      <c r="Z8" s="23">
        <f>F228</f>
        <v>16.912654900900112</v>
      </c>
      <c r="AA8" s="23">
        <f>G228</f>
        <v>1.9699554029076602</v>
      </c>
      <c r="AC8" s="3"/>
      <c r="AD8" s="3"/>
      <c r="AE8" s="3"/>
      <c r="AF8" s="3"/>
      <c r="AG8" s="3"/>
    </row>
    <row r="9" spans="2:33" x14ac:dyDescent="0.3">
      <c r="B9" s="15" t="s">
        <v>41</v>
      </c>
      <c r="C9" s="20">
        <f>C268</f>
        <v>96.54901960784315</v>
      </c>
      <c r="D9" s="15"/>
      <c r="E9" s="20"/>
      <c r="F9" s="20">
        <f>D268</f>
        <v>16.675527201843003</v>
      </c>
      <c r="G9" s="15"/>
      <c r="H9" s="15"/>
      <c r="I9" s="20"/>
      <c r="J9" s="18">
        <f>G268</f>
        <v>94.830979888746256</v>
      </c>
      <c r="K9" s="16"/>
      <c r="L9" s="18"/>
      <c r="M9" s="18">
        <f>H268</f>
        <v>12.063036001915439</v>
      </c>
      <c r="N9" s="18"/>
      <c r="P9" s="21" t="s">
        <v>41</v>
      </c>
      <c r="Q9" s="23">
        <f>C270</f>
        <v>95.689999748294696</v>
      </c>
      <c r="R9" s="21"/>
      <c r="S9" s="23"/>
      <c r="T9" s="23">
        <f>D270</f>
        <v>14.369281601879221</v>
      </c>
      <c r="U9" s="23"/>
      <c r="V9" s="21"/>
      <c r="W9" s="23">
        <f>C271</f>
        <v>1.2148375357212444</v>
      </c>
      <c r="X9" s="21"/>
      <c r="Y9" s="23"/>
      <c r="Z9" s="23">
        <f>D271</f>
        <v>3.2615238056320575</v>
      </c>
      <c r="AA9" s="23"/>
      <c r="AC9" s="3"/>
      <c r="AD9" s="3"/>
      <c r="AE9" s="3"/>
      <c r="AF9" s="3"/>
      <c r="AG9" s="3"/>
    </row>
    <row r="10" spans="2:33" x14ac:dyDescent="0.3">
      <c r="B10" s="15" t="s">
        <v>42</v>
      </c>
      <c r="C10" s="20">
        <f>C311</f>
        <v>76.223893065998325</v>
      </c>
      <c r="D10" s="20">
        <f t="shared" ref="D10:N10" si="8">D311</f>
        <v>79.489707876248005</v>
      </c>
      <c r="E10" s="20">
        <f t="shared" si="8"/>
        <v>75.244563020454351</v>
      </c>
      <c r="F10" s="20">
        <f t="shared" si="8"/>
        <v>21.132952864087937</v>
      </c>
      <c r="G10" s="20">
        <f t="shared" si="8"/>
        <v>6.9725596041385502</v>
      </c>
      <c r="H10" s="20"/>
      <c r="I10" s="20"/>
      <c r="J10" s="18">
        <f t="shared" si="8"/>
        <v>71.675707374285309</v>
      </c>
      <c r="K10" s="18">
        <f t="shared" si="8"/>
        <v>69.546507778881164</v>
      </c>
      <c r="L10" s="18">
        <f t="shared" si="8"/>
        <v>66.226861920641824</v>
      </c>
      <c r="M10" s="18">
        <f t="shared" si="8"/>
        <v>15.123003038322057</v>
      </c>
      <c r="N10" s="18">
        <f t="shared" si="8"/>
        <v>-10.532742111689487</v>
      </c>
      <c r="P10" s="21" t="s">
        <v>42</v>
      </c>
      <c r="Q10" s="23">
        <f>C313</f>
        <v>73.94980022014181</v>
      </c>
      <c r="R10" s="23">
        <f t="shared" ref="R10:U10" si="9">D313</f>
        <v>74.518107827564592</v>
      </c>
      <c r="S10" s="23">
        <f t="shared" si="9"/>
        <v>70.735712470548094</v>
      </c>
      <c r="T10" s="23">
        <f t="shared" si="9"/>
        <v>18.127977951204997</v>
      </c>
      <c r="U10" s="23">
        <f t="shared" si="9"/>
        <v>-1.7800912537754683</v>
      </c>
      <c r="V10" s="21"/>
      <c r="W10" s="23">
        <f>C314</f>
        <v>3.2160529447059019</v>
      </c>
      <c r="X10" s="23">
        <f>D314</f>
        <v>7.030904215542833</v>
      </c>
      <c r="Y10" s="23">
        <f>E314</f>
        <v>6.3764775983908253</v>
      </c>
      <c r="Z10" s="23">
        <f>F314</f>
        <v>4.2496762763899589</v>
      </c>
      <c r="AA10" s="23">
        <f>G314</f>
        <v>12.37811754997851</v>
      </c>
      <c r="AC10" s="3"/>
      <c r="AD10" s="3"/>
      <c r="AE10" s="3"/>
      <c r="AF10" s="3"/>
      <c r="AG10" s="3"/>
    </row>
    <row r="14" spans="2:33" ht="20.399999999999999" thickBot="1" x14ac:dyDescent="0.45">
      <c r="B14" s="1" t="s">
        <v>16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2:33" ht="15" thickTop="1" x14ac:dyDescent="0.3"/>
    <row r="16" spans="2:33" ht="18" thickBot="1" x14ac:dyDescent="0.4">
      <c r="B16" s="5" t="s">
        <v>36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</row>
    <row r="17" spans="1:21" ht="16.2" thickTop="1" x14ac:dyDescent="0.35">
      <c r="A17">
        <v>1</v>
      </c>
      <c r="B17" s="6" t="s">
        <v>17</v>
      </c>
      <c r="C17" s="7"/>
      <c r="D17" s="7"/>
      <c r="E17" s="7"/>
      <c r="F17" s="7"/>
      <c r="G17" s="7"/>
      <c r="H17" s="7"/>
      <c r="I17" s="8"/>
      <c r="J17" s="7"/>
      <c r="K17" s="7"/>
      <c r="L17" s="7"/>
      <c r="M17" s="7"/>
      <c r="N17" s="7"/>
    </row>
    <row r="18" spans="1:21" x14ac:dyDescent="0.3">
      <c r="B18" t="s">
        <v>18</v>
      </c>
      <c r="C18">
        <v>0</v>
      </c>
      <c r="D18">
        <v>20</v>
      </c>
      <c r="E18">
        <v>100</v>
      </c>
      <c r="F18">
        <v>500</v>
      </c>
      <c r="G18">
        <v>1000</v>
      </c>
      <c r="I18" t="s">
        <v>18</v>
      </c>
      <c r="J18">
        <v>0</v>
      </c>
      <c r="K18">
        <v>20</v>
      </c>
      <c r="L18">
        <v>100</v>
      </c>
      <c r="M18">
        <v>500</v>
      </c>
      <c r="N18">
        <v>1000</v>
      </c>
    </row>
    <row r="19" spans="1:21" x14ac:dyDescent="0.3">
      <c r="B19" t="s">
        <v>19</v>
      </c>
      <c r="C19" s="9">
        <v>0.11600000000000001</v>
      </c>
      <c r="D19">
        <v>0.13600000000000001</v>
      </c>
      <c r="E19">
        <v>0.153</v>
      </c>
      <c r="F19">
        <v>0.64500000000000002</v>
      </c>
      <c r="G19">
        <v>0.74099999999999999</v>
      </c>
      <c r="H19" s="9"/>
      <c r="I19" t="s">
        <v>19</v>
      </c>
      <c r="J19" s="9">
        <v>0.192</v>
      </c>
      <c r="K19">
        <v>0.17699999999999999</v>
      </c>
      <c r="L19">
        <v>0.28499999999999998</v>
      </c>
      <c r="M19">
        <v>0.80700000000000005</v>
      </c>
      <c r="N19">
        <v>0.81699999999999995</v>
      </c>
    </row>
    <row r="20" spans="1:21" x14ac:dyDescent="0.3">
      <c r="B20" t="s">
        <v>20</v>
      </c>
      <c r="C20" s="9">
        <v>0.125</v>
      </c>
      <c r="D20">
        <v>0.154</v>
      </c>
      <c r="E20">
        <v>0.185</v>
      </c>
      <c r="F20">
        <v>0.67800000000000005</v>
      </c>
      <c r="G20">
        <v>0.77500000000000002</v>
      </c>
      <c r="H20" s="9"/>
      <c r="I20" t="s">
        <v>20</v>
      </c>
      <c r="J20" s="9">
        <v>0.189</v>
      </c>
      <c r="K20">
        <v>0.16300000000000001</v>
      </c>
      <c r="L20">
        <v>0.23400000000000001</v>
      </c>
      <c r="M20">
        <v>0.80900000000000005</v>
      </c>
      <c r="N20">
        <v>0.79800000000000004</v>
      </c>
    </row>
    <row r="21" spans="1:21" x14ac:dyDescent="0.3">
      <c r="B21" t="s">
        <v>21</v>
      </c>
      <c r="C21" s="9">
        <v>0.124</v>
      </c>
      <c r="D21">
        <v>0.13700000000000001</v>
      </c>
      <c r="E21">
        <v>0.22600000000000001</v>
      </c>
      <c r="F21">
        <v>0.69199999999999995</v>
      </c>
      <c r="G21">
        <v>0.72399999999999998</v>
      </c>
      <c r="H21" s="9"/>
      <c r="I21" t="s">
        <v>21</v>
      </c>
      <c r="J21" s="9">
        <v>0.153</v>
      </c>
      <c r="K21">
        <v>0.16500000000000001</v>
      </c>
      <c r="L21">
        <v>0.17899999999999999</v>
      </c>
      <c r="M21">
        <v>0.754</v>
      </c>
      <c r="N21">
        <v>0.80700000000000005</v>
      </c>
    </row>
    <row r="22" spans="1:21" x14ac:dyDescent="0.3">
      <c r="B22" t="s">
        <v>22</v>
      </c>
      <c r="C22" s="9">
        <v>0.11899999999999999</v>
      </c>
      <c r="D22">
        <v>0.13600000000000001</v>
      </c>
      <c r="E22">
        <v>0.22800000000000001</v>
      </c>
      <c r="F22">
        <v>0.71899999999999997</v>
      </c>
      <c r="G22">
        <v>0.76</v>
      </c>
      <c r="H22" s="9"/>
      <c r="I22" t="s">
        <v>22</v>
      </c>
      <c r="J22" s="9">
        <v>0.17799999999999999</v>
      </c>
      <c r="K22">
        <v>0.18</v>
      </c>
      <c r="L22">
        <v>0.185</v>
      </c>
      <c r="M22">
        <v>0.746</v>
      </c>
      <c r="N22">
        <v>0.79300000000000004</v>
      </c>
    </row>
    <row r="23" spans="1:21" x14ac:dyDescent="0.3">
      <c r="B23" t="s">
        <v>23</v>
      </c>
      <c r="C23" s="9">
        <v>0.17499999999999999</v>
      </c>
      <c r="D23">
        <v>0.17299999999999999</v>
      </c>
      <c r="E23">
        <v>0.17899999999999999</v>
      </c>
      <c r="F23">
        <v>0.72799999999999998</v>
      </c>
      <c r="G23">
        <v>0.77300000000000002</v>
      </c>
      <c r="H23" s="9"/>
      <c r="I23" t="s">
        <v>23</v>
      </c>
      <c r="J23" s="9">
        <v>0.21099999999999999</v>
      </c>
      <c r="K23">
        <v>0.184</v>
      </c>
      <c r="L23">
        <v>0.21299999999999999</v>
      </c>
      <c r="M23">
        <v>0.73899999999999999</v>
      </c>
      <c r="N23">
        <v>0.82799999999999996</v>
      </c>
      <c r="P23" s="10"/>
    </row>
    <row r="24" spans="1:21" x14ac:dyDescent="0.3">
      <c r="B24" t="s">
        <v>24</v>
      </c>
      <c r="C24" s="9">
        <v>0.182</v>
      </c>
      <c r="D24">
        <v>0.19800000000000001</v>
      </c>
      <c r="E24">
        <v>0.187</v>
      </c>
      <c r="F24">
        <v>0.72599999999999998</v>
      </c>
      <c r="G24">
        <v>0.76700000000000002</v>
      </c>
      <c r="H24" s="9"/>
      <c r="I24" t="s">
        <v>24</v>
      </c>
      <c r="J24" s="9">
        <v>0.20300000000000001</v>
      </c>
      <c r="K24">
        <v>0.20399999999999999</v>
      </c>
      <c r="L24">
        <v>0.222</v>
      </c>
      <c r="M24">
        <v>0.67600000000000005</v>
      </c>
      <c r="N24">
        <v>0.82899999999999996</v>
      </c>
      <c r="P24" s="12"/>
    </row>
    <row r="25" spans="1:21" x14ac:dyDescent="0.3">
      <c r="B25" t="s">
        <v>25</v>
      </c>
      <c r="C25" s="9">
        <f t="shared" ref="C25:G25" si="10">AVERAGE(C19:C24)</f>
        <v>0.14016666666666666</v>
      </c>
      <c r="D25" s="9">
        <f t="shared" si="10"/>
        <v>0.15566666666666665</v>
      </c>
      <c r="E25" s="9">
        <f t="shared" si="10"/>
        <v>0.19299999999999998</v>
      </c>
      <c r="F25" s="9">
        <f t="shared" si="10"/>
        <v>0.69799999999999995</v>
      </c>
      <c r="G25" s="9">
        <f t="shared" si="10"/>
        <v>0.75666666666666671</v>
      </c>
      <c r="H25" s="9"/>
      <c r="I25" t="s">
        <v>25</v>
      </c>
      <c r="J25" s="9">
        <f t="shared" ref="J25:N25" si="11">AVERAGE(J19:J24)</f>
        <v>0.18766666666666665</v>
      </c>
      <c r="K25" s="9">
        <f t="shared" si="11"/>
        <v>0.17883333333333332</v>
      </c>
      <c r="L25" s="9">
        <f t="shared" si="11"/>
        <v>0.21966666666666668</v>
      </c>
      <c r="M25" s="9">
        <f t="shared" si="11"/>
        <v>0.75516666666666665</v>
      </c>
      <c r="N25" s="9">
        <f t="shared" si="11"/>
        <v>0.81199999999999994</v>
      </c>
      <c r="P25" s="9"/>
      <c r="Q25" s="9"/>
      <c r="R25" s="9"/>
      <c r="S25" s="9"/>
      <c r="T25" s="9"/>
      <c r="U25" s="9"/>
    </row>
    <row r="27" spans="1:21" ht="15.6" x14ac:dyDescent="0.35">
      <c r="A27">
        <v>2</v>
      </c>
      <c r="B27" s="6" t="s">
        <v>26</v>
      </c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</row>
    <row r="28" spans="1:21" x14ac:dyDescent="0.3">
      <c r="B28" t="s">
        <v>18</v>
      </c>
      <c r="C28">
        <v>0</v>
      </c>
      <c r="D28">
        <v>20</v>
      </c>
      <c r="E28">
        <v>100</v>
      </c>
      <c r="F28">
        <v>500</v>
      </c>
      <c r="G28">
        <v>1000</v>
      </c>
      <c r="I28" t="s">
        <v>18</v>
      </c>
      <c r="J28">
        <v>0</v>
      </c>
      <c r="K28">
        <v>20</v>
      </c>
      <c r="L28">
        <v>100</v>
      </c>
      <c r="M28">
        <v>500</v>
      </c>
      <c r="N28">
        <v>1000</v>
      </c>
    </row>
    <row r="29" spans="1:21" x14ac:dyDescent="0.3">
      <c r="B29" s="2">
        <v>1</v>
      </c>
      <c r="C29" s="9">
        <f>AVERAGE(C19,C20)/0.95</f>
        <v>0.12684210526315789</v>
      </c>
      <c r="D29" s="9">
        <f t="shared" ref="D29:G29" si="12">AVERAGE(D19,D20)/0.95</f>
        <v>0.15263157894736845</v>
      </c>
      <c r="E29" s="9">
        <f t="shared" si="12"/>
        <v>0.17789473684210524</v>
      </c>
      <c r="F29" s="9">
        <f t="shared" si="12"/>
        <v>0.69631578947368422</v>
      </c>
      <c r="G29" s="9">
        <f t="shared" si="12"/>
        <v>0.79789473684210532</v>
      </c>
      <c r="H29" s="9"/>
      <c r="I29" s="2">
        <v>1</v>
      </c>
      <c r="J29" s="9">
        <f>AVERAGE(J19,J20)/0.95</f>
        <v>0.20052631578947369</v>
      </c>
      <c r="K29" s="9">
        <f t="shared" ref="K29:N29" si="13">AVERAGE(K19,K20)/0.95</f>
        <v>0.17894736842105263</v>
      </c>
      <c r="L29" s="9">
        <f t="shared" si="13"/>
        <v>0.2731578947368421</v>
      </c>
      <c r="M29" s="9">
        <f t="shared" si="13"/>
        <v>0.8505263157894738</v>
      </c>
      <c r="N29" s="9">
        <f t="shared" si="13"/>
        <v>0.85000000000000009</v>
      </c>
    </row>
    <row r="30" spans="1:21" x14ac:dyDescent="0.3">
      <c r="B30" s="2">
        <v>2</v>
      </c>
      <c r="C30" s="9">
        <f>AVERAGE(C21,C22)/0.95</f>
        <v>0.12789473684210526</v>
      </c>
      <c r="D30" s="9">
        <f t="shared" ref="D30:G30" si="14">AVERAGE(D21,D22)/0.95</f>
        <v>0.1436842105263158</v>
      </c>
      <c r="E30" s="9">
        <f t="shared" si="14"/>
        <v>0.23894736842105266</v>
      </c>
      <c r="F30" s="9">
        <f t="shared" si="14"/>
        <v>0.74263157894736842</v>
      </c>
      <c r="G30" s="9">
        <f t="shared" si="14"/>
        <v>0.78105263157894744</v>
      </c>
      <c r="H30" s="9"/>
      <c r="I30" s="2">
        <v>2</v>
      </c>
      <c r="J30" s="9">
        <f>AVERAGE(J21,J22)/0.95</f>
        <v>0.17421052631578945</v>
      </c>
      <c r="K30" s="9">
        <f t="shared" ref="K30:N30" si="15">AVERAGE(K21,K22)/0.95</f>
        <v>0.18157894736842103</v>
      </c>
      <c r="L30" s="9">
        <f t="shared" si="15"/>
        <v>0.19157894736842104</v>
      </c>
      <c r="M30" s="9">
        <f t="shared" si="15"/>
        <v>0.78947368421052633</v>
      </c>
      <c r="N30" s="9">
        <f t="shared" si="15"/>
        <v>0.8421052631578948</v>
      </c>
    </row>
    <row r="31" spans="1:21" x14ac:dyDescent="0.3">
      <c r="B31" s="2">
        <v>3</v>
      </c>
      <c r="C31" s="9">
        <f>AVERAGE(C23,C24)/0.95</f>
        <v>0.18789473684210525</v>
      </c>
      <c r="D31" s="9">
        <f t="shared" ref="D31:G31" si="16">AVERAGE(D23,D24)/0.95</f>
        <v>0.19526315789473686</v>
      </c>
      <c r="E31" s="9">
        <f t="shared" si="16"/>
        <v>0.19263157894736843</v>
      </c>
      <c r="F31" s="9">
        <f t="shared" si="16"/>
        <v>0.76526315789473687</v>
      </c>
      <c r="G31" s="9">
        <f t="shared" si="16"/>
        <v>0.81052631578947376</v>
      </c>
      <c r="H31" s="9"/>
      <c r="I31" s="2">
        <v>3</v>
      </c>
      <c r="J31" s="9">
        <f>AVERAGE(J23,J24)/0.95</f>
        <v>0.21789473684210528</v>
      </c>
      <c r="K31" s="9">
        <f t="shared" ref="K31:N31" si="17">AVERAGE(K23,K24)/0.95</f>
        <v>0.20421052631578948</v>
      </c>
      <c r="L31" s="9">
        <f t="shared" si="17"/>
        <v>0.22894736842105265</v>
      </c>
      <c r="M31" s="9">
        <f t="shared" si="17"/>
        <v>0.74473684210526325</v>
      </c>
      <c r="N31" s="9">
        <f t="shared" si="17"/>
        <v>0.87210526315789483</v>
      </c>
    </row>
    <row r="32" spans="1:21" x14ac:dyDescent="0.3">
      <c r="B32" t="s">
        <v>25</v>
      </c>
      <c r="C32" s="9">
        <f>AVERAGE(C29:C31)</f>
        <v>0.14754385964912278</v>
      </c>
      <c r="D32" s="9">
        <f t="shared" ref="D32:G32" si="18">AVERAGE(D29:D31)</f>
        <v>0.16385964912280704</v>
      </c>
      <c r="E32" s="9">
        <f t="shared" si="18"/>
        <v>0.20315789473684212</v>
      </c>
      <c r="F32" s="9">
        <f t="shared" si="18"/>
        <v>0.73473684210526313</v>
      </c>
      <c r="G32" s="9">
        <f t="shared" si="18"/>
        <v>0.79649122807017536</v>
      </c>
      <c r="H32" s="9"/>
      <c r="I32" t="s">
        <v>25</v>
      </c>
      <c r="J32" s="9">
        <f>AVERAGE(J29:J31)</f>
        <v>0.1975438596491228</v>
      </c>
      <c r="K32" s="9">
        <f t="shared" ref="K32:N32" si="19">AVERAGE(K29:K31)</f>
        <v>0.18824561403508774</v>
      </c>
      <c r="L32" s="9">
        <f t="shared" si="19"/>
        <v>0.23122807017543859</v>
      </c>
      <c r="M32" s="9">
        <f t="shared" si="19"/>
        <v>0.79491228070175446</v>
      </c>
      <c r="N32" s="9">
        <f t="shared" si="19"/>
        <v>0.85473684210526324</v>
      </c>
    </row>
    <row r="35" spans="1:36" ht="15.6" x14ac:dyDescent="0.35">
      <c r="A35">
        <v>3</v>
      </c>
      <c r="B35" s="6" t="s">
        <v>27</v>
      </c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Q35" s="6" t="s">
        <v>28</v>
      </c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</row>
    <row r="36" spans="1:36" x14ac:dyDescent="0.3">
      <c r="B36" t="s">
        <v>18</v>
      </c>
      <c r="C36">
        <v>0</v>
      </c>
      <c r="D36">
        <v>20</v>
      </c>
      <c r="E36">
        <v>100</v>
      </c>
      <c r="F36">
        <v>500</v>
      </c>
      <c r="G36">
        <v>1000</v>
      </c>
      <c r="I36" t="s">
        <v>18</v>
      </c>
      <c r="J36">
        <v>0</v>
      </c>
      <c r="K36">
        <v>20</v>
      </c>
      <c r="L36">
        <v>100</v>
      </c>
      <c r="M36">
        <v>500</v>
      </c>
      <c r="N36">
        <v>1000</v>
      </c>
      <c r="Q36" t="s">
        <v>29</v>
      </c>
      <c r="R36">
        <v>0</v>
      </c>
      <c r="S36">
        <v>20</v>
      </c>
      <c r="T36">
        <v>100</v>
      </c>
      <c r="U36">
        <v>500</v>
      </c>
      <c r="V36">
        <v>1000</v>
      </c>
      <c r="X36" t="s">
        <v>29</v>
      </c>
      <c r="Y36">
        <v>0</v>
      </c>
      <c r="Z36">
        <v>20</v>
      </c>
      <c r="AA36">
        <v>100</v>
      </c>
      <c r="AB36">
        <v>500</v>
      </c>
      <c r="AC36">
        <v>1000</v>
      </c>
    </row>
    <row r="37" spans="1:36" x14ac:dyDescent="0.3">
      <c r="B37" t="s">
        <v>30</v>
      </c>
      <c r="C37" s="3">
        <f t="shared" ref="C37:G38" si="20">R37*50</f>
        <v>9.1999999999999993</v>
      </c>
      <c r="D37" s="3">
        <f t="shared" si="20"/>
        <v>9.75</v>
      </c>
      <c r="E37" s="3">
        <f t="shared" si="20"/>
        <v>9.15</v>
      </c>
      <c r="F37" s="3">
        <f t="shared" si="20"/>
        <v>9.1999999999999993</v>
      </c>
      <c r="G37" s="3">
        <f t="shared" si="20"/>
        <v>9.15</v>
      </c>
      <c r="H37" s="3"/>
      <c r="I37" t="s">
        <v>31</v>
      </c>
      <c r="J37" s="3">
        <f t="shared" ref="J37:N38" si="21">Y37*50</f>
        <v>9.75</v>
      </c>
      <c r="K37" s="3">
        <f t="shared" si="21"/>
        <v>9.3000000000000007</v>
      </c>
      <c r="L37" s="3">
        <f t="shared" si="21"/>
        <v>9</v>
      </c>
      <c r="M37" s="3">
        <f t="shared" si="21"/>
        <v>9.8000000000000007</v>
      </c>
      <c r="N37" s="3">
        <f t="shared" si="21"/>
        <v>9.75</v>
      </c>
      <c r="Q37" t="s">
        <v>30</v>
      </c>
      <c r="R37" s="9">
        <v>0.184</v>
      </c>
      <c r="S37" s="9">
        <v>0.19500000000000001</v>
      </c>
      <c r="T37" s="9">
        <v>0.183</v>
      </c>
      <c r="U37" s="9">
        <v>0.184</v>
      </c>
      <c r="V37" s="9">
        <v>0.183</v>
      </c>
      <c r="W37" s="9"/>
      <c r="X37" t="s">
        <v>31</v>
      </c>
      <c r="Y37" s="9">
        <v>0.19500000000000001</v>
      </c>
      <c r="Z37" s="9">
        <v>0.186</v>
      </c>
      <c r="AA37" s="9">
        <v>0.18</v>
      </c>
      <c r="AB37" s="9">
        <v>0.19600000000000001</v>
      </c>
      <c r="AC37" s="9">
        <v>0.19500000000000001</v>
      </c>
      <c r="AF37" s="13"/>
    </row>
    <row r="38" spans="1:36" x14ac:dyDescent="0.3">
      <c r="B38" t="s">
        <v>32</v>
      </c>
      <c r="C38" s="3">
        <f t="shared" si="20"/>
        <v>8.9</v>
      </c>
      <c r="D38" s="3">
        <f t="shared" si="20"/>
        <v>9.5500000000000007</v>
      </c>
      <c r="E38" s="3">
        <f t="shared" si="20"/>
        <v>9</v>
      </c>
      <c r="F38" s="3">
        <f t="shared" si="20"/>
        <v>9.0499999999999989</v>
      </c>
      <c r="G38" s="3">
        <f t="shared" si="20"/>
        <v>8.85</v>
      </c>
      <c r="H38" s="3"/>
      <c r="I38" t="s">
        <v>33</v>
      </c>
      <c r="J38" s="3">
        <f t="shared" si="21"/>
        <v>9.4499999999999993</v>
      </c>
      <c r="K38" s="3">
        <f t="shared" si="21"/>
        <v>9.5</v>
      </c>
      <c r="L38" s="3">
        <f t="shared" si="21"/>
        <v>9.4499999999999993</v>
      </c>
      <c r="M38" s="3">
        <f t="shared" si="21"/>
        <v>9.15</v>
      </c>
      <c r="N38" s="3">
        <f t="shared" si="21"/>
        <v>9.1</v>
      </c>
      <c r="Q38" t="s">
        <v>32</v>
      </c>
      <c r="R38" s="9">
        <v>0.17799999999999999</v>
      </c>
      <c r="S38" s="9">
        <v>0.191</v>
      </c>
      <c r="T38" s="9">
        <v>0.18</v>
      </c>
      <c r="U38" s="9">
        <v>0.18099999999999999</v>
      </c>
      <c r="V38" s="9">
        <v>0.17699999999999999</v>
      </c>
      <c r="W38" s="9"/>
      <c r="X38" t="s">
        <v>33</v>
      </c>
      <c r="Y38" s="9">
        <v>0.189</v>
      </c>
      <c r="Z38" s="9">
        <v>0.19</v>
      </c>
      <c r="AA38" s="9">
        <v>0.189</v>
      </c>
      <c r="AB38" s="9">
        <v>0.183</v>
      </c>
      <c r="AC38" s="9">
        <v>0.182</v>
      </c>
      <c r="AF38" s="13"/>
    </row>
    <row r="39" spans="1:36" x14ac:dyDescent="0.3">
      <c r="B39" t="s">
        <v>25</v>
      </c>
      <c r="C39" s="3">
        <f>AVERAGE(C37:C38)</f>
        <v>9.0500000000000007</v>
      </c>
      <c r="D39" s="3">
        <f t="shared" ref="D39:G39" si="22">AVERAGE(D37:D38)</f>
        <v>9.65</v>
      </c>
      <c r="E39" s="3">
        <f t="shared" si="22"/>
        <v>9.0749999999999993</v>
      </c>
      <c r="F39" s="3">
        <f t="shared" si="22"/>
        <v>9.125</v>
      </c>
      <c r="G39" s="3">
        <f t="shared" si="22"/>
        <v>9</v>
      </c>
      <c r="H39" s="3"/>
      <c r="I39" t="s">
        <v>25</v>
      </c>
      <c r="J39" s="3">
        <f>AVERAGE(J37:J38)</f>
        <v>9.6</v>
      </c>
      <c r="K39" s="3">
        <f t="shared" ref="K39:N39" si="23">AVERAGE(K37:K38)</f>
        <v>9.4</v>
      </c>
      <c r="L39" s="3">
        <f t="shared" si="23"/>
        <v>9.2249999999999996</v>
      </c>
      <c r="M39" s="3">
        <f t="shared" si="23"/>
        <v>9.4750000000000014</v>
      </c>
      <c r="N39" s="3">
        <f t="shared" si="23"/>
        <v>9.4250000000000007</v>
      </c>
      <c r="S39" s="9"/>
      <c r="T39" s="9"/>
      <c r="U39" s="9"/>
      <c r="AB39" s="11"/>
      <c r="AC39" s="11"/>
      <c r="AD39" s="11"/>
      <c r="AE39" s="11"/>
      <c r="AF39" s="11"/>
      <c r="AG39" s="11"/>
      <c r="AI39" s="11"/>
      <c r="AJ39" s="11"/>
    </row>
    <row r="40" spans="1:36" x14ac:dyDescent="0.3">
      <c r="AB40" s="11"/>
      <c r="AC40" s="11"/>
      <c r="AD40" s="11"/>
      <c r="AE40" s="11"/>
      <c r="AF40" s="11"/>
      <c r="AG40" s="11"/>
      <c r="AI40" s="11"/>
      <c r="AJ40" s="11"/>
    </row>
    <row r="41" spans="1:36" ht="15.6" x14ac:dyDescent="0.35">
      <c r="A41">
        <v>4</v>
      </c>
      <c r="B41" s="6" t="s">
        <v>45</v>
      </c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</row>
    <row r="42" spans="1:36" x14ac:dyDescent="0.3">
      <c r="B42" t="s">
        <v>18</v>
      </c>
      <c r="C42">
        <v>0</v>
      </c>
      <c r="D42">
        <v>20</v>
      </c>
      <c r="E42">
        <v>100</v>
      </c>
      <c r="F42">
        <v>500</v>
      </c>
      <c r="G42">
        <v>1000</v>
      </c>
      <c r="I42" t="s">
        <v>18</v>
      </c>
      <c r="J42">
        <v>0</v>
      </c>
      <c r="K42">
        <v>20</v>
      </c>
      <c r="L42">
        <v>100</v>
      </c>
      <c r="M42">
        <v>500</v>
      </c>
      <c r="N42">
        <v>1000</v>
      </c>
    </row>
    <row r="43" spans="1:36" x14ac:dyDescent="0.3">
      <c r="B43" s="2">
        <v>1</v>
      </c>
      <c r="C43" s="9">
        <f>C29*10</f>
        <v>1.2684210526315789</v>
      </c>
      <c r="D43" s="9">
        <f t="shared" ref="D43:G45" si="24">D29*10</f>
        <v>1.5263157894736845</v>
      </c>
      <c r="E43" s="9">
        <f t="shared" si="24"/>
        <v>1.7789473684210524</v>
      </c>
      <c r="F43" s="9">
        <f t="shared" si="24"/>
        <v>6.9631578947368418</v>
      </c>
      <c r="G43" s="9">
        <f t="shared" si="24"/>
        <v>7.9789473684210535</v>
      </c>
      <c r="H43" s="9"/>
      <c r="I43" s="2">
        <v>1</v>
      </c>
      <c r="J43" s="9">
        <f>J29*10</f>
        <v>2.0052631578947371</v>
      </c>
      <c r="K43" s="9">
        <f t="shared" ref="K43:N45" si="25">K29*10</f>
        <v>1.7894736842105263</v>
      </c>
      <c r="L43" s="9">
        <f t="shared" si="25"/>
        <v>2.7315789473684209</v>
      </c>
      <c r="M43" s="9">
        <f t="shared" si="25"/>
        <v>8.5052631578947384</v>
      </c>
      <c r="N43" s="9">
        <f t="shared" si="25"/>
        <v>8.5</v>
      </c>
    </row>
    <row r="44" spans="1:36" x14ac:dyDescent="0.3">
      <c r="B44" s="2">
        <v>2</v>
      </c>
      <c r="C44" s="9">
        <f>C30*10</f>
        <v>1.2789473684210526</v>
      </c>
      <c r="D44" s="9">
        <f t="shared" si="24"/>
        <v>1.4368421052631581</v>
      </c>
      <c r="E44" s="9">
        <f t="shared" si="24"/>
        <v>2.3894736842105266</v>
      </c>
      <c r="F44" s="9">
        <f t="shared" si="24"/>
        <v>7.4263157894736844</v>
      </c>
      <c r="G44" s="9">
        <f t="shared" si="24"/>
        <v>7.810526315789474</v>
      </c>
      <c r="H44" s="9"/>
      <c r="I44" s="2">
        <v>2</v>
      </c>
      <c r="J44" s="9">
        <f>J30*10</f>
        <v>1.7421052631578946</v>
      </c>
      <c r="K44" s="9">
        <f t="shared" si="25"/>
        <v>1.8157894736842104</v>
      </c>
      <c r="L44" s="9">
        <f t="shared" si="25"/>
        <v>1.9157894736842105</v>
      </c>
      <c r="M44" s="9">
        <f t="shared" si="25"/>
        <v>7.8947368421052637</v>
      </c>
      <c r="N44" s="9">
        <f t="shared" si="25"/>
        <v>8.4210526315789487</v>
      </c>
    </row>
    <row r="45" spans="1:36" x14ac:dyDescent="0.3">
      <c r="B45" s="2">
        <v>3</v>
      </c>
      <c r="C45" s="9">
        <f>C31*10</f>
        <v>1.8789473684210525</v>
      </c>
      <c r="D45" s="9">
        <f>D31*10</f>
        <v>1.9526315789473685</v>
      </c>
      <c r="E45" s="9">
        <f t="shared" si="24"/>
        <v>1.9263157894736844</v>
      </c>
      <c r="F45" s="9">
        <f t="shared" si="24"/>
        <v>7.6526315789473687</v>
      </c>
      <c r="G45" s="9">
        <f t="shared" si="24"/>
        <v>8.1052631578947381</v>
      </c>
      <c r="H45" s="9"/>
      <c r="I45" s="2">
        <v>3</v>
      </c>
      <c r="J45" s="9">
        <f>J31*10</f>
        <v>2.1789473684210527</v>
      </c>
      <c r="K45" s="9">
        <f t="shared" si="25"/>
        <v>2.0421052631578949</v>
      </c>
      <c r="L45" s="9">
        <f t="shared" si="25"/>
        <v>2.2894736842105265</v>
      </c>
      <c r="M45" s="9">
        <f t="shared" si="25"/>
        <v>7.4473684210526327</v>
      </c>
      <c r="N45" s="9">
        <f t="shared" si="25"/>
        <v>8.7210526315789476</v>
      </c>
    </row>
    <row r="46" spans="1:36" x14ac:dyDescent="0.3">
      <c r="B46" t="s">
        <v>25</v>
      </c>
      <c r="C46" s="9">
        <f>AVERAGE(C43:C45)</f>
        <v>1.4754385964912278</v>
      </c>
      <c r="D46" s="9">
        <f t="shared" ref="D46:G46" si="26">AVERAGE(D43:D45)</f>
        <v>1.6385964912280704</v>
      </c>
      <c r="E46" s="9">
        <f t="shared" si="26"/>
        <v>2.0315789473684212</v>
      </c>
      <c r="F46" s="9">
        <f t="shared" si="26"/>
        <v>7.3473684210526313</v>
      </c>
      <c r="G46" s="9">
        <f t="shared" si="26"/>
        <v>7.9649122807017561</v>
      </c>
      <c r="H46" s="9"/>
      <c r="I46" t="s">
        <v>25</v>
      </c>
      <c r="J46" s="9">
        <f>AVERAGE(J43:J45)</f>
        <v>1.9754385964912282</v>
      </c>
      <c r="K46" s="9">
        <f t="shared" ref="K46:N46" si="27">AVERAGE(K43:K45)</f>
        <v>1.882456140350877</v>
      </c>
      <c r="L46" s="9">
        <f t="shared" si="27"/>
        <v>2.312280701754386</v>
      </c>
      <c r="M46" s="9">
        <f t="shared" si="27"/>
        <v>7.9491228070175453</v>
      </c>
      <c r="N46" s="9">
        <f t="shared" si="27"/>
        <v>8.5473684210526315</v>
      </c>
    </row>
    <row r="48" spans="1:36" x14ac:dyDescent="0.3">
      <c r="A48">
        <v>5</v>
      </c>
      <c r="B48" s="7" t="s">
        <v>34</v>
      </c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</row>
    <row r="49" spans="1:15" x14ac:dyDescent="0.3">
      <c r="B49" t="s">
        <v>18</v>
      </c>
      <c r="C49">
        <v>0</v>
      </c>
      <c r="D49">
        <v>20</v>
      </c>
      <c r="E49">
        <v>100</v>
      </c>
      <c r="F49">
        <v>500</v>
      </c>
      <c r="G49">
        <v>1000</v>
      </c>
      <c r="I49" t="s">
        <v>18</v>
      </c>
      <c r="J49">
        <v>0</v>
      </c>
      <c r="K49">
        <v>20</v>
      </c>
      <c r="L49">
        <v>100</v>
      </c>
      <c r="M49">
        <v>500</v>
      </c>
      <c r="N49">
        <v>1000</v>
      </c>
    </row>
    <row r="50" spans="1:15" x14ac:dyDescent="0.3">
      <c r="B50" s="2">
        <v>1</v>
      </c>
      <c r="C50" s="3">
        <f>(1-(C43/C39))*100</f>
        <v>85.984297760977029</v>
      </c>
      <c r="D50" s="3">
        <f t="shared" ref="D50:F50" si="28">(1-(D43/D39))*100</f>
        <v>84.183256067630225</v>
      </c>
      <c r="E50" s="3">
        <f t="shared" si="28"/>
        <v>80.397274177178474</v>
      </c>
      <c r="F50" s="3">
        <f t="shared" si="28"/>
        <v>23.691420331651049</v>
      </c>
      <c r="G50" s="3">
        <f>(1-(G43/G39))*100</f>
        <v>11.345029239766069</v>
      </c>
      <c r="H50" s="3"/>
      <c r="I50" s="2">
        <v>1</v>
      </c>
      <c r="J50" s="3">
        <f>(1-(J43/J39))*100</f>
        <v>79.11184210526315</v>
      </c>
      <c r="K50" s="3">
        <f t="shared" ref="K50:N50" si="29">(1-(K43/K39))*100</f>
        <v>80.963045912653968</v>
      </c>
      <c r="L50" s="3">
        <f t="shared" si="29"/>
        <v>70.389388104407359</v>
      </c>
      <c r="M50" s="3">
        <f t="shared" si="29"/>
        <v>10.234689626440774</v>
      </c>
      <c r="N50" s="3">
        <f t="shared" si="29"/>
        <v>9.8143236074270668</v>
      </c>
    </row>
    <row r="51" spans="1:15" x14ac:dyDescent="0.3">
      <c r="B51" s="2">
        <v>2</v>
      </c>
      <c r="C51" s="3">
        <f>(1-(C44/C39))*100</f>
        <v>85.867984879325391</v>
      </c>
      <c r="D51" s="3">
        <f t="shared" ref="D51:G51" si="30">(1-(D44/D39))*100</f>
        <v>85.110444505044995</v>
      </c>
      <c r="E51" s="3">
        <f t="shared" si="30"/>
        <v>73.669711468754514</v>
      </c>
      <c r="F51" s="3">
        <f t="shared" si="30"/>
        <v>18.615717375630858</v>
      </c>
      <c r="G51" s="3">
        <f t="shared" si="30"/>
        <v>13.216374269005849</v>
      </c>
      <c r="H51" s="3"/>
      <c r="I51" s="2">
        <v>2</v>
      </c>
      <c r="J51" s="3">
        <f>(1-(J44/J39))*100</f>
        <v>81.853070175438589</v>
      </c>
      <c r="K51" s="3">
        <f t="shared" ref="K51:N51" si="31">(1-(K44/K39))*100</f>
        <v>80.683090705487132</v>
      </c>
      <c r="L51" s="3">
        <f t="shared" si="31"/>
        <v>79.23263443160748</v>
      </c>
      <c r="M51" s="3">
        <f t="shared" si="31"/>
        <v>16.678239133453697</v>
      </c>
      <c r="N51" s="3">
        <f t="shared" si="31"/>
        <v>10.651961468658378</v>
      </c>
      <c r="O51" s="3"/>
    </row>
    <row r="52" spans="1:15" x14ac:dyDescent="0.3">
      <c r="B52" s="2">
        <v>3</v>
      </c>
      <c r="C52" s="3">
        <f>(1-(C45/C39))*100</f>
        <v>79.238150625181731</v>
      </c>
      <c r="D52" s="3">
        <f t="shared" ref="D52:G52" si="32">(1-(D45/D39))*100</f>
        <v>79.765475865830382</v>
      </c>
      <c r="E52" s="3">
        <f t="shared" si="32"/>
        <v>78.773379730317529</v>
      </c>
      <c r="F52" s="3">
        <f t="shared" si="32"/>
        <v>16.135544340302811</v>
      </c>
      <c r="G52" s="3">
        <f t="shared" si="32"/>
        <v>9.9415204678362397</v>
      </c>
      <c r="H52" s="3"/>
      <c r="I52" s="2">
        <v>3</v>
      </c>
      <c r="J52" s="3">
        <f>(1-(J45/J39))*100</f>
        <v>77.30263157894737</v>
      </c>
      <c r="K52" s="3">
        <f t="shared" ref="K52:N52" si="33">(1-(K45/K39))*100</f>
        <v>78.275475923852184</v>
      </c>
      <c r="L52" s="3">
        <f t="shared" si="33"/>
        <v>75.181857081728708</v>
      </c>
      <c r="M52" s="3">
        <f t="shared" si="33"/>
        <v>21.399805582557974</v>
      </c>
      <c r="N52" s="3">
        <f t="shared" si="33"/>
        <v>7.4689375959793409</v>
      </c>
      <c r="O52" s="3"/>
    </row>
    <row r="53" spans="1:15" x14ac:dyDescent="0.3">
      <c r="B53" t="s">
        <v>25</v>
      </c>
      <c r="C53" s="20">
        <f>AVERAGE(C50:C52)</f>
        <v>83.696811088494712</v>
      </c>
      <c r="D53" s="20">
        <f t="shared" ref="D53:G53" si="34">AVERAGE(D50:D52)</f>
        <v>83.019725479501872</v>
      </c>
      <c r="E53" s="20">
        <f t="shared" si="34"/>
        <v>77.613455125416849</v>
      </c>
      <c r="F53" s="20">
        <f t="shared" si="34"/>
        <v>19.480894015861576</v>
      </c>
      <c r="G53" s="20">
        <f t="shared" si="34"/>
        <v>11.500974658869387</v>
      </c>
      <c r="H53" s="3"/>
      <c r="I53" t="s">
        <v>25</v>
      </c>
      <c r="J53" s="20">
        <f>(1-(J46/J39))*100</f>
        <v>79.422514619883032</v>
      </c>
      <c r="K53" s="20">
        <f t="shared" ref="K53:N53" si="35">(1-(K46/K39))*100</f>
        <v>79.973870847331099</v>
      </c>
      <c r="L53" s="20">
        <f t="shared" si="35"/>
        <v>74.934626539247844</v>
      </c>
      <c r="M53" s="20">
        <f t="shared" si="35"/>
        <v>16.104244780817478</v>
      </c>
      <c r="N53" s="20">
        <f t="shared" si="35"/>
        <v>9.3117408906882702</v>
      </c>
      <c r="O53" s="3"/>
    </row>
    <row r="55" spans="1:15" x14ac:dyDescent="0.3">
      <c r="B55" t="s">
        <v>25</v>
      </c>
      <c r="C55" s="23">
        <f>AVERAGE(C53,J53)</f>
        <v>81.559662854188872</v>
      </c>
      <c r="D55" s="23">
        <f>AVERAGE(D53,K53)</f>
        <v>81.496798163416486</v>
      </c>
      <c r="E55" s="23">
        <f t="shared" ref="E55:G55" si="36">AVERAGE(E53,L53)</f>
        <v>76.274040832332346</v>
      </c>
      <c r="F55" s="23">
        <f t="shared" si="36"/>
        <v>17.792569398339527</v>
      </c>
      <c r="G55" s="23">
        <f t="shared" si="36"/>
        <v>10.406357774778829</v>
      </c>
    </row>
    <row r="56" spans="1:15" x14ac:dyDescent="0.3">
      <c r="B56" s="14" t="s">
        <v>35</v>
      </c>
      <c r="C56" s="4">
        <f>_xlfn.STDEV.S(C53,J53)</f>
        <v>3.0223840177570325</v>
      </c>
      <c r="D56" s="4">
        <f t="shared" ref="D56:G56" si="37">_xlfn.STDEV.S(D53,K53)</f>
        <v>2.1537444649164108</v>
      </c>
      <c r="E56" s="4">
        <f t="shared" si="37"/>
        <v>1.8942178589164744</v>
      </c>
      <c r="F56" s="4">
        <f t="shared" si="37"/>
        <v>2.3876515717880502</v>
      </c>
      <c r="G56" s="4">
        <f t="shared" si="37"/>
        <v>1.5480220430834266</v>
      </c>
    </row>
    <row r="59" spans="1:15" ht="18" thickBot="1" x14ac:dyDescent="0.4">
      <c r="B59" s="5" t="s">
        <v>37</v>
      </c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</row>
    <row r="60" spans="1:15" ht="16.2" thickTop="1" x14ac:dyDescent="0.35">
      <c r="A60">
        <v>1</v>
      </c>
      <c r="B60" s="6" t="s">
        <v>17</v>
      </c>
      <c r="C60" s="7"/>
      <c r="D60" s="7"/>
      <c r="E60" s="7"/>
      <c r="F60" s="7"/>
      <c r="G60" s="7"/>
      <c r="H60" s="7"/>
      <c r="I60" s="8"/>
      <c r="J60" s="7"/>
      <c r="K60" s="7"/>
      <c r="L60" s="7"/>
      <c r="M60" s="7"/>
      <c r="N60" s="7"/>
    </row>
    <row r="61" spans="1:15" x14ac:dyDescent="0.3">
      <c r="B61" t="s">
        <v>18</v>
      </c>
      <c r="C61">
        <v>0</v>
      </c>
      <c r="D61">
        <v>20</v>
      </c>
      <c r="E61">
        <v>100</v>
      </c>
      <c r="F61">
        <v>500</v>
      </c>
      <c r="G61">
        <v>1000</v>
      </c>
      <c r="I61" t="s">
        <v>18</v>
      </c>
      <c r="J61">
        <v>0</v>
      </c>
      <c r="K61">
        <v>20</v>
      </c>
      <c r="L61">
        <v>100</v>
      </c>
      <c r="M61">
        <v>500</v>
      </c>
      <c r="N61">
        <v>1000</v>
      </c>
    </row>
    <row r="62" spans="1:15" x14ac:dyDescent="0.3">
      <c r="B62" t="s">
        <v>19</v>
      </c>
      <c r="C62" s="9">
        <v>0.17599999999999999</v>
      </c>
      <c r="D62">
        <v>0.182</v>
      </c>
      <c r="E62">
        <v>0.17</v>
      </c>
      <c r="F62">
        <v>0.23599999999999999</v>
      </c>
      <c r="G62">
        <v>0.33700000000000002</v>
      </c>
      <c r="H62" s="9"/>
      <c r="I62" t="s">
        <v>19</v>
      </c>
      <c r="J62" s="9">
        <v>0.16200000000000001</v>
      </c>
      <c r="K62">
        <v>0.14699999999999999</v>
      </c>
      <c r="L62">
        <v>0.17899999999999999</v>
      </c>
      <c r="M62">
        <v>0.221</v>
      </c>
      <c r="N62">
        <v>0.38400000000000001</v>
      </c>
    </row>
    <row r="63" spans="1:15" x14ac:dyDescent="0.3">
      <c r="B63" t="s">
        <v>20</v>
      </c>
      <c r="C63" s="9">
        <v>0.20100000000000001</v>
      </c>
      <c r="D63">
        <v>0.18099999999999999</v>
      </c>
      <c r="E63">
        <v>0.20899999999999999</v>
      </c>
      <c r="F63">
        <v>0.26100000000000001</v>
      </c>
      <c r="G63">
        <v>0.34699999999999998</v>
      </c>
      <c r="H63" s="9"/>
      <c r="I63" t="s">
        <v>20</v>
      </c>
      <c r="J63" s="9">
        <v>0.19</v>
      </c>
      <c r="K63">
        <v>0.14899999999999999</v>
      </c>
      <c r="L63">
        <v>0.20300000000000001</v>
      </c>
      <c r="M63">
        <v>0.23599999999999999</v>
      </c>
      <c r="N63">
        <v>0.42199999999999999</v>
      </c>
    </row>
    <row r="64" spans="1:15" x14ac:dyDescent="0.3">
      <c r="B64" t="s">
        <v>21</v>
      </c>
      <c r="C64" s="9">
        <v>0.188</v>
      </c>
      <c r="D64">
        <v>0.191</v>
      </c>
      <c r="E64">
        <v>0.245</v>
      </c>
      <c r="F64">
        <v>0.25700000000000001</v>
      </c>
      <c r="G64">
        <v>0.32500000000000001</v>
      </c>
      <c r="H64" s="9"/>
      <c r="I64" t="s">
        <v>21</v>
      </c>
      <c r="J64" s="9">
        <v>0.20200000000000001</v>
      </c>
      <c r="K64">
        <v>0.17799999999999999</v>
      </c>
      <c r="L64">
        <v>0.152</v>
      </c>
      <c r="M64">
        <v>0.24199999999999999</v>
      </c>
      <c r="N64">
        <v>0.40500000000000003</v>
      </c>
    </row>
    <row r="65" spans="1:32" x14ac:dyDescent="0.3">
      <c r="B65" t="s">
        <v>22</v>
      </c>
      <c r="C65" s="9">
        <v>0.20200000000000001</v>
      </c>
      <c r="D65">
        <v>0.21199999999999999</v>
      </c>
      <c r="E65">
        <v>0.20499999999999999</v>
      </c>
      <c r="F65">
        <v>0.25700000000000001</v>
      </c>
      <c r="G65">
        <v>0.34200000000000003</v>
      </c>
      <c r="H65" s="9"/>
      <c r="I65" t="s">
        <v>22</v>
      </c>
      <c r="J65" s="9">
        <v>0.21099999999999999</v>
      </c>
      <c r="K65">
        <v>0.189</v>
      </c>
      <c r="L65">
        <v>0.153</v>
      </c>
      <c r="M65">
        <v>0.253</v>
      </c>
      <c r="N65">
        <v>0.44</v>
      </c>
    </row>
    <row r="66" spans="1:32" x14ac:dyDescent="0.3">
      <c r="B66" t="s">
        <v>23</v>
      </c>
      <c r="C66" s="9">
        <v>0.125</v>
      </c>
      <c r="D66">
        <v>0.19800000000000001</v>
      </c>
      <c r="E66">
        <v>0.17499999999999999</v>
      </c>
      <c r="F66">
        <v>0.223</v>
      </c>
      <c r="G66">
        <v>0.33800000000000002</v>
      </c>
      <c r="H66" s="9"/>
      <c r="I66" t="s">
        <v>23</v>
      </c>
      <c r="J66" s="9">
        <v>0.21</v>
      </c>
      <c r="K66">
        <v>0.156</v>
      </c>
      <c r="L66">
        <v>0.17499999999999999</v>
      </c>
      <c r="M66">
        <v>0.25600000000000001</v>
      </c>
      <c r="N66">
        <v>0.38500000000000001</v>
      </c>
      <c r="P66" s="10"/>
    </row>
    <row r="67" spans="1:32" x14ac:dyDescent="0.3">
      <c r="B67" t="s">
        <v>24</v>
      </c>
      <c r="C67" s="9">
        <v>0.217</v>
      </c>
      <c r="D67">
        <v>0.24099999999999999</v>
      </c>
      <c r="E67">
        <v>0.186</v>
      </c>
      <c r="F67">
        <v>0.23599999999999999</v>
      </c>
      <c r="G67">
        <v>0.35</v>
      </c>
      <c r="H67" s="9"/>
      <c r="I67" t="s">
        <v>24</v>
      </c>
      <c r="J67" s="9">
        <v>0.23100000000000001</v>
      </c>
      <c r="K67">
        <v>0.17499999999999999</v>
      </c>
      <c r="L67">
        <v>0.20399999999999999</v>
      </c>
      <c r="M67">
        <v>0.26900000000000002</v>
      </c>
      <c r="N67">
        <v>0.38900000000000001</v>
      </c>
      <c r="P67" s="12"/>
    </row>
    <row r="68" spans="1:32" x14ac:dyDescent="0.3">
      <c r="B68" t="s">
        <v>25</v>
      </c>
      <c r="C68" s="9">
        <f t="shared" ref="C68:G68" si="38">AVERAGE(C62:C67)</f>
        <v>0.18483333333333332</v>
      </c>
      <c r="D68" s="9">
        <f t="shared" si="38"/>
        <v>0.20083333333333334</v>
      </c>
      <c r="E68" s="9">
        <f t="shared" si="38"/>
        <v>0.19833333333333333</v>
      </c>
      <c r="F68" s="9">
        <f t="shared" si="38"/>
        <v>0.24500000000000002</v>
      </c>
      <c r="G68" s="9">
        <f t="shared" si="38"/>
        <v>0.33983333333333338</v>
      </c>
      <c r="H68" s="9"/>
      <c r="I68" t="s">
        <v>25</v>
      </c>
      <c r="J68" s="9">
        <f>AVERAGE(J62:J67)</f>
        <v>0.20099999999999998</v>
      </c>
      <c r="K68" s="9">
        <f t="shared" ref="K68:N68" si="39">AVERAGE(K62:K67)</f>
        <v>0.16566666666666666</v>
      </c>
      <c r="L68" s="9">
        <f t="shared" si="39"/>
        <v>0.17766666666666667</v>
      </c>
      <c r="M68" s="9">
        <f t="shared" si="39"/>
        <v>0.24616666666666664</v>
      </c>
      <c r="N68" s="9">
        <f t="shared" si="39"/>
        <v>0.40416666666666662</v>
      </c>
      <c r="P68" s="9"/>
      <c r="Q68" s="9"/>
      <c r="R68" s="9"/>
      <c r="S68" s="9"/>
      <c r="T68" s="9"/>
      <c r="U68" s="9"/>
    </row>
    <row r="70" spans="1:32" ht="15.6" x14ac:dyDescent="0.35">
      <c r="A70">
        <v>2</v>
      </c>
      <c r="B70" s="6" t="s">
        <v>26</v>
      </c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</row>
    <row r="71" spans="1:32" x14ac:dyDescent="0.3">
      <c r="B71" t="s">
        <v>18</v>
      </c>
      <c r="C71">
        <v>0</v>
      </c>
      <c r="D71">
        <v>20</v>
      </c>
      <c r="E71">
        <v>100</v>
      </c>
      <c r="F71">
        <v>500</v>
      </c>
      <c r="G71">
        <v>1000</v>
      </c>
      <c r="I71" t="s">
        <v>18</v>
      </c>
      <c r="J71">
        <v>0</v>
      </c>
      <c r="K71">
        <v>20</v>
      </c>
      <c r="L71">
        <v>100</v>
      </c>
      <c r="M71">
        <v>500</v>
      </c>
      <c r="N71">
        <v>1000</v>
      </c>
    </row>
    <row r="72" spans="1:32" x14ac:dyDescent="0.3">
      <c r="B72" s="2">
        <v>1</v>
      </c>
      <c r="C72" s="9">
        <f>AVERAGE(C62,C63)/0.95</f>
        <v>0.19842105263157897</v>
      </c>
      <c r="D72" s="9">
        <f t="shared" ref="D72:G72" si="40">AVERAGE(D62,D63)/0.95</f>
        <v>0.19105263157894736</v>
      </c>
      <c r="E72" s="9">
        <f t="shared" si="40"/>
        <v>0.19947368421052633</v>
      </c>
      <c r="F72" s="9">
        <f t="shared" si="40"/>
        <v>0.26157894736842108</v>
      </c>
      <c r="G72" s="9">
        <f t="shared" si="40"/>
        <v>0.36</v>
      </c>
      <c r="H72" s="9"/>
      <c r="I72" s="2">
        <v>1</v>
      </c>
      <c r="J72" s="9">
        <f>AVERAGE(J62,J63)/0.95</f>
        <v>0.18526315789473685</v>
      </c>
      <c r="K72" s="9">
        <f t="shared" ref="K72:N72" si="41">AVERAGE(K62,K63)/0.95</f>
        <v>0.15578947368421053</v>
      </c>
      <c r="L72" s="9">
        <f t="shared" si="41"/>
        <v>0.20105263157894737</v>
      </c>
      <c r="M72" s="9">
        <f t="shared" si="41"/>
        <v>0.24052631578947367</v>
      </c>
      <c r="N72" s="9">
        <f t="shared" si="41"/>
        <v>0.42421052631578954</v>
      </c>
    </row>
    <row r="73" spans="1:32" x14ac:dyDescent="0.3">
      <c r="B73" s="2">
        <v>2</v>
      </c>
      <c r="C73" s="9">
        <f>AVERAGE(C64,C65)/0.95</f>
        <v>0.20526315789473687</v>
      </c>
      <c r="D73" s="9">
        <f t="shared" ref="D73:G73" si="42">AVERAGE(D64,D65)/0.95</f>
        <v>0.21210526315789477</v>
      </c>
      <c r="E73" s="9">
        <f t="shared" si="42"/>
        <v>0.23684210526315788</v>
      </c>
      <c r="F73" s="9">
        <f t="shared" si="42"/>
        <v>0.27052631578947373</v>
      </c>
      <c r="G73" s="9">
        <f t="shared" si="42"/>
        <v>0.35105263157894739</v>
      </c>
      <c r="H73" s="9"/>
      <c r="I73" s="2">
        <v>2</v>
      </c>
      <c r="J73" s="9">
        <f>AVERAGE(J64,J65)/0.95</f>
        <v>0.2173684210526316</v>
      </c>
      <c r="K73" s="9">
        <f t="shared" ref="K73:N73" si="43">AVERAGE(K64,K65)/0.95</f>
        <v>0.19315789473684211</v>
      </c>
      <c r="L73" s="9">
        <f t="shared" si="43"/>
        <v>0.16052631578947368</v>
      </c>
      <c r="M73" s="9">
        <f t="shared" si="43"/>
        <v>0.26052631578947372</v>
      </c>
      <c r="N73" s="9">
        <f t="shared" si="43"/>
        <v>0.44473684210526315</v>
      </c>
    </row>
    <row r="74" spans="1:32" x14ac:dyDescent="0.3">
      <c r="B74" s="2">
        <v>3</v>
      </c>
      <c r="C74" s="9">
        <f>AVERAGE(C66,C67)/0.95</f>
        <v>0.18</v>
      </c>
      <c r="D74" s="9">
        <f t="shared" ref="D74:G74" si="44">AVERAGE(D66,D67)/0.95</f>
        <v>0.23105263157894737</v>
      </c>
      <c r="E74" s="9">
        <f t="shared" si="44"/>
        <v>0.19</v>
      </c>
      <c r="F74" s="9">
        <f t="shared" si="44"/>
        <v>0.24157894736842103</v>
      </c>
      <c r="G74" s="9">
        <f t="shared" si="44"/>
        <v>0.36210526315789471</v>
      </c>
      <c r="H74" s="9"/>
      <c r="I74" s="2">
        <v>3</v>
      </c>
      <c r="J74" s="9">
        <f>AVERAGE(J66,J67)/0.95</f>
        <v>0.23210526315789476</v>
      </c>
      <c r="K74" s="9">
        <f t="shared" ref="K74:N74" si="45">AVERAGE(K66,K67)/0.95</f>
        <v>0.17421052631578945</v>
      </c>
      <c r="L74" s="9">
        <f t="shared" si="45"/>
        <v>0.19947368421052633</v>
      </c>
      <c r="M74" s="9">
        <f t="shared" si="45"/>
        <v>0.27631578947368424</v>
      </c>
      <c r="N74" s="9">
        <f t="shared" si="45"/>
        <v>0.4073684210526316</v>
      </c>
    </row>
    <row r="75" spans="1:32" x14ac:dyDescent="0.3">
      <c r="B75" t="s">
        <v>25</v>
      </c>
      <c r="C75" s="9">
        <f>AVERAGE(C72:C74)</f>
        <v>0.19456140350877194</v>
      </c>
      <c r="D75" s="9">
        <f t="shared" ref="D75:G75" si="46">AVERAGE(D72:D74)</f>
        <v>0.21140350877192984</v>
      </c>
      <c r="E75" s="9">
        <f t="shared" si="46"/>
        <v>0.20877192982456139</v>
      </c>
      <c r="F75" s="9">
        <f t="shared" si="46"/>
        <v>0.25789473684210529</v>
      </c>
      <c r="G75" s="9">
        <f t="shared" si="46"/>
        <v>0.35771929824561405</v>
      </c>
      <c r="H75" s="9"/>
      <c r="I75" t="s">
        <v>25</v>
      </c>
      <c r="J75" s="9">
        <f>AVERAGE(J72:J74)</f>
        <v>0.21157894736842109</v>
      </c>
      <c r="K75" s="9">
        <f t="shared" ref="K75:N75" si="47">AVERAGE(K72:K74)</f>
        <v>0.17438596491228073</v>
      </c>
      <c r="L75" s="9">
        <f t="shared" si="47"/>
        <v>0.18701754385964911</v>
      </c>
      <c r="M75" s="9">
        <f t="shared" si="47"/>
        <v>0.25912280701754392</v>
      </c>
      <c r="N75" s="9">
        <f t="shared" si="47"/>
        <v>0.42543859649122812</v>
      </c>
    </row>
    <row r="78" spans="1:32" ht="15.6" x14ac:dyDescent="0.35">
      <c r="A78">
        <v>3</v>
      </c>
      <c r="B78" s="6" t="s">
        <v>27</v>
      </c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Q78" s="6" t="s">
        <v>28</v>
      </c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</row>
    <row r="79" spans="1:32" x14ac:dyDescent="0.3">
      <c r="B79" t="s">
        <v>18</v>
      </c>
      <c r="C79">
        <v>0</v>
      </c>
      <c r="D79">
        <v>20</v>
      </c>
      <c r="E79">
        <v>100</v>
      </c>
      <c r="F79">
        <v>500</v>
      </c>
      <c r="G79">
        <v>1000</v>
      </c>
      <c r="I79" t="s">
        <v>18</v>
      </c>
      <c r="J79">
        <v>0</v>
      </c>
      <c r="K79">
        <v>20</v>
      </c>
      <c r="L79">
        <v>100</v>
      </c>
      <c r="M79">
        <v>500</v>
      </c>
      <c r="N79">
        <v>1000</v>
      </c>
      <c r="Q79" t="s">
        <v>29</v>
      </c>
      <c r="R79">
        <v>0</v>
      </c>
      <c r="S79">
        <v>20</v>
      </c>
      <c r="T79">
        <v>100</v>
      </c>
      <c r="U79">
        <v>500</v>
      </c>
      <c r="V79">
        <v>1000</v>
      </c>
      <c r="X79" t="s">
        <v>29</v>
      </c>
      <c r="Y79">
        <v>0</v>
      </c>
      <c r="Z79">
        <v>20</v>
      </c>
      <c r="AA79">
        <v>100</v>
      </c>
      <c r="AB79">
        <v>500</v>
      </c>
      <c r="AC79">
        <v>1000</v>
      </c>
    </row>
    <row r="80" spans="1:32" x14ac:dyDescent="0.3">
      <c r="B80" t="s">
        <v>30</v>
      </c>
      <c r="C80" s="3">
        <f t="shared" ref="C80:G81" si="48">R80*50</f>
        <v>10.45</v>
      </c>
      <c r="D80" s="3">
        <f t="shared" si="48"/>
        <v>9.4499999999999993</v>
      </c>
      <c r="E80" s="3">
        <f t="shared" si="48"/>
        <v>10.4</v>
      </c>
      <c r="F80" s="3">
        <f t="shared" si="48"/>
        <v>9.9</v>
      </c>
      <c r="G80" s="3">
        <f t="shared" si="48"/>
        <v>9.7000000000000011</v>
      </c>
      <c r="H80" s="3"/>
      <c r="I80" t="s">
        <v>31</v>
      </c>
      <c r="J80" s="3">
        <f t="shared" ref="J80:N81" si="49">Y80*50</f>
        <v>8.1</v>
      </c>
      <c r="K80" s="3">
        <f t="shared" si="49"/>
        <v>8.35</v>
      </c>
      <c r="L80" s="3">
        <f t="shared" si="49"/>
        <v>8.5</v>
      </c>
      <c r="M80" s="3">
        <f t="shared" si="49"/>
        <v>8.85</v>
      </c>
      <c r="N80" s="3">
        <f t="shared" si="49"/>
        <v>8.5</v>
      </c>
      <c r="Q80" t="s">
        <v>30</v>
      </c>
      <c r="R80" s="9">
        <v>0.20899999999999999</v>
      </c>
      <c r="S80" s="9">
        <v>0.189</v>
      </c>
      <c r="T80" s="9">
        <v>0.20799999999999999</v>
      </c>
      <c r="U80" s="9">
        <v>0.19800000000000001</v>
      </c>
      <c r="V80" s="9">
        <v>0.19400000000000001</v>
      </c>
      <c r="W80" s="9"/>
      <c r="X80" t="s">
        <v>31</v>
      </c>
      <c r="Y80" s="9">
        <v>0.16200000000000001</v>
      </c>
      <c r="Z80" s="9">
        <v>0.16700000000000001</v>
      </c>
      <c r="AA80" s="9">
        <v>0.17</v>
      </c>
      <c r="AB80" s="9">
        <v>0.17699999999999999</v>
      </c>
      <c r="AC80" s="9">
        <v>0.17</v>
      </c>
      <c r="AF80" s="13"/>
    </row>
    <row r="81" spans="1:36" x14ac:dyDescent="0.3">
      <c r="B81" t="s">
        <v>32</v>
      </c>
      <c r="C81" s="3">
        <f t="shared" si="48"/>
        <v>10.549999999999999</v>
      </c>
      <c r="D81" s="3">
        <f t="shared" si="48"/>
        <v>9.8000000000000007</v>
      </c>
      <c r="E81" s="3">
        <f t="shared" si="48"/>
        <v>10.549999999999999</v>
      </c>
      <c r="F81" s="3">
        <f t="shared" si="48"/>
        <v>9.8000000000000007</v>
      </c>
      <c r="G81" s="3">
        <f t="shared" si="48"/>
        <v>9.75</v>
      </c>
      <c r="H81" s="3"/>
      <c r="I81" t="s">
        <v>33</v>
      </c>
      <c r="J81" s="3">
        <f t="shared" si="49"/>
        <v>8.1</v>
      </c>
      <c r="K81" s="3">
        <f t="shared" si="49"/>
        <v>8.4500000000000011</v>
      </c>
      <c r="L81" s="3">
        <f t="shared" si="49"/>
        <v>8.6999999999999993</v>
      </c>
      <c r="M81" s="3">
        <f t="shared" si="49"/>
        <v>8.5500000000000007</v>
      </c>
      <c r="N81" s="3">
        <f t="shared" si="49"/>
        <v>8.6</v>
      </c>
      <c r="Q81" t="s">
        <v>32</v>
      </c>
      <c r="R81" s="9">
        <v>0.21099999999999999</v>
      </c>
      <c r="S81" s="9">
        <v>0.19600000000000001</v>
      </c>
      <c r="T81" s="9">
        <v>0.21099999999999999</v>
      </c>
      <c r="U81" s="9">
        <v>0.19600000000000001</v>
      </c>
      <c r="V81" s="9">
        <v>0.19500000000000001</v>
      </c>
      <c r="W81" s="9"/>
      <c r="X81" t="s">
        <v>33</v>
      </c>
      <c r="Y81" s="9">
        <v>0.16200000000000001</v>
      </c>
      <c r="Z81" s="9">
        <v>0.16900000000000001</v>
      </c>
      <c r="AA81" s="9">
        <v>0.17399999999999999</v>
      </c>
      <c r="AB81" s="9">
        <v>0.17100000000000001</v>
      </c>
      <c r="AC81" s="9">
        <v>0.17199999999999999</v>
      </c>
      <c r="AF81" s="13"/>
    </row>
    <row r="82" spans="1:36" x14ac:dyDescent="0.3">
      <c r="B82" t="s">
        <v>25</v>
      </c>
      <c r="C82" s="3">
        <f>AVERAGE(C80:C81)</f>
        <v>10.5</v>
      </c>
      <c r="D82" s="3">
        <f t="shared" ref="D82:G82" si="50">AVERAGE(D80:D81)</f>
        <v>9.625</v>
      </c>
      <c r="E82" s="3">
        <f t="shared" si="50"/>
        <v>10.475</v>
      </c>
      <c r="F82" s="3">
        <f t="shared" si="50"/>
        <v>9.8500000000000014</v>
      </c>
      <c r="G82" s="3">
        <f t="shared" si="50"/>
        <v>9.7250000000000014</v>
      </c>
      <c r="H82" s="3"/>
      <c r="I82" t="s">
        <v>25</v>
      </c>
      <c r="J82" s="3">
        <f>AVERAGE(J80:J81)</f>
        <v>8.1</v>
      </c>
      <c r="K82" s="3">
        <f t="shared" ref="K82:N82" si="51">AVERAGE(K80:K81)</f>
        <v>8.4</v>
      </c>
      <c r="L82" s="3">
        <f t="shared" si="51"/>
        <v>8.6</v>
      </c>
      <c r="M82" s="3">
        <f t="shared" si="51"/>
        <v>8.6999999999999993</v>
      </c>
      <c r="N82" s="3">
        <f t="shared" si="51"/>
        <v>8.5500000000000007</v>
      </c>
      <c r="S82" s="9"/>
      <c r="T82" s="9"/>
      <c r="U82" s="9"/>
      <c r="AB82" s="11"/>
      <c r="AC82" s="11"/>
      <c r="AD82" s="11"/>
      <c r="AE82" s="11"/>
      <c r="AF82" s="11"/>
      <c r="AG82" s="11"/>
      <c r="AI82" s="11"/>
      <c r="AJ82" s="11"/>
    </row>
    <row r="83" spans="1:36" x14ac:dyDescent="0.3">
      <c r="AB83" s="11"/>
      <c r="AC83" s="11"/>
      <c r="AD83" s="11"/>
      <c r="AE83" s="11"/>
      <c r="AF83" s="11"/>
      <c r="AG83" s="11"/>
      <c r="AI83" s="11"/>
      <c r="AJ83" s="11"/>
    </row>
    <row r="84" spans="1:36" ht="15.6" x14ac:dyDescent="0.35">
      <c r="A84">
        <v>4</v>
      </c>
      <c r="B84" s="6" t="s">
        <v>45</v>
      </c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</row>
    <row r="85" spans="1:36" x14ac:dyDescent="0.3">
      <c r="B85" t="s">
        <v>18</v>
      </c>
      <c r="C85">
        <v>0</v>
      </c>
      <c r="D85">
        <v>20</v>
      </c>
      <c r="E85">
        <v>100</v>
      </c>
      <c r="F85">
        <v>500</v>
      </c>
      <c r="G85">
        <v>1000</v>
      </c>
      <c r="I85" t="s">
        <v>18</v>
      </c>
      <c r="J85">
        <v>0</v>
      </c>
      <c r="K85">
        <v>20</v>
      </c>
      <c r="L85">
        <v>100</v>
      </c>
      <c r="M85">
        <v>500</v>
      </c>
      <c r="N85">
        <v>1000</v>
      </c>
    </row>
    <row r="86" spans="1:36" x14ac:dyDescent="0.3">
      <c r="B86" s="2">
        <v>1</v>
      </c>
      <c r="C86" s="9">
        <f>C72*10</f>
        <v>1.9842105263157896</v>
      </c>
      <c r="D86" s="9">
        <f t="shared" ref="D86:G88" si="52">D72*10</f>
        <v>1.9105263157894736</v>
      </c>
      <c r="E86" s="9">
        <f t="shared" si="52"/>
        <v>1.9947368421052634</v>
      </c>
      <c r="F86" s="9">
        <f t="shared" si="52"/>
        <v>2.6157894736842109</v>
      </c>
      <c r="G86" s="9">
        <f t="shared" si="52"/>
        <v>3.5999999999999996</v>
      </c>
      <c r="H86" s="9"/>
      <c r="I86" s="2">
        <v>1</v>
      </c>
      <c r="J86" s="9">
        <f>J72*10</f>
        <v>1.8526315789473684</v>
      </c>
      <c r="K86" s="9">
        <f t="shared" ref="K86:N88" si="53">K72*10</f>
        <v>1.5578947368421052</v>
      </c>
      <c r="L86" s="9">
        <f t="shared" si="53"/>
        <v>2.0105263157894737</v>
      </c>
      <c r="M86" s="9">
        <f t="shared" si="53"/>
        <v>2.4052631578947365</v>
      </c>
      <c r="N86" s="9">
        <f t="shared" si="53"/>
        <v>4.242105263157895</v>
      </c>
    </row>
    <row r="87" spans="1:36" x14ac:dyDescent="0.3">
      <c r="B87" s="2">
        <v>2</v>
      </c>
      <c r="C87" s="9">
        <f>C73*10</f>
        <v>2.0526315789473686</v>
      </c>
      <c r="D87" s="9">
        <f t="shared" si="52"/>
        <v>2.1210526315789475</v>
      </c>
      <c r="E87" s="9">
        <f t="shared" si="52"/>
        <v>2.3684210526315788</v>
      </c>
      <c r="F87" s="9">
        <f t="shared" si="52"/>
        <v>2.7052631578947373</v>
      </c>
      <c r="G87" s="9">
        <f t="shared" si="52"/>
        <v>3.5105263157894742</v>
      </c>
      <c r="H87" s="9"/>
      <c r="I87" s="2">
        <v>2</v>
      </c>
      <c r="J87" s="9">
        <f>J73*10</f>
        <v>2.1736842105263161</v>
      </c>
      <c r="K87" s="9">
        <f t="shared" si="53"/>
        <v>1.9315789473684211</v>
      </c>
      <c r="L87" s="9">
        <f t="shared" si="53"/>
        <v>1.6052631578947367</v>
      </c>
      <c r="M87" s="9">
        <f t="shared" si="53"/>
        <v>2.6052631578947372</v>
      </c>
      <c r="N87" s="9">
        <f t="shared" si="53"/>
        <v>4.4473684210526319</v>
      </c>
    </row>
    <row r="88" spans="1:36" x14ac:dyDescent="0.3">
      <c r="B88" s="2">
        <v>3</v>
      </c>
      <c r="C88" s="9">
        <f>C74*10</f>
        <v>1.7999999999999998</v>
      </c>
      <c r="D88" s="9">
        <f>D74*10</f>
        <v>2.3105263157894735</v>
      </c>
      <c r="E88" s="9">
        <f t="shared" si="52"/>
        <v>1.9</v>
      </c>
      <c r="F88" s="9">
        <f t="shared" si="52"/>
        <v>2.4157894736842103</v>
      </c>
      <c r="G88" s="9">
        <f t="shared" si="52"/>
        <v>3.6210526315789471</v>
      </c>
      <c r="H88" s="9"/>
      <c r="I88" s="2">
        <v>3</v>
      </c>
      <c r="J88" s="9">
        <f>J74*10</f>
        <v>2.3210526315789477</v>
      </c>
      <c r="K88" s="9">
        <f t="shared" si="53"/>
        <v>1.7421052631578946</v>
      </c>
      <c r="L88" s="9">
        <f t="shared" si="53"/>
        <v>1.9947368421052634</v>
      </c>
      <c r="M88" s="9">
        <f t="shared" si="53"/>
        <v>2.7631578947368425</v>
      </c>
      <c r="N88" s="9">
        <f t="shared" si="53"/>
        <v>4.0736842105263165</v>
      </c>
    </row>
    <row r="89" spans="1:36" x14ac:dyDescent="0.3">
      <c r="B89" t="s">
        <v>25</v>
      </c>
      <c r="C89" s="9">
        <f>AVERAGE(C86:C88)</f>
        <v>1.9456140350877194</v>
      </c>
      <c r="D89" s="9">
        <f t="shared" ref="D89:G89" si="54">AVERAGE(D86:D88)</f>
        <v>2.1140350877192984</v>
      </c>
      <c r="E89" s="9">
        <f t="shared" si="54"/>
        <v>2.0877192982456143</v>
      </c>
      <c r="F89" s="9">
        <f t="shared" si="54"/>
        <v>2.5789473684210527</v>
      </c>
      <c r="G89" s="9">
        <f t="shared" si="54"/>
        <v>3.5771929824561401</v>
      </c>
      <c r="H89" s="9"/>
      <c r="I89" t="s">
        <v>25</v>
      </c>
      <c r="J89" s="9">
        <f>AVERAGE(J86:J88)</f>
        <v>2.1157894736842109</v>
      </c>
      <c r="K89" s="9">
        <f t="shared" ref="K89:N89" si="55">AVERAGE(K86:K88)</f>
        <v>1.7438596491228069</v>
      </c>
      <c r="L89" s="9">
        <f t="shared" si="55"/>
        <v>1.8701754385964913</v>
      </c>
      <c r="M89" s="9">
        <f t="shared" si="55"/>
        <v>2.5912280701754384</v>
      </c>
      <c r="N89" s="9">
        <f t="shared" si="55"/>
        <v>4.2543859649122808</v>
      </c>
    </row>
    <row r="91" spans="1:36" x14ac:dyDescent="0.3">
      <c r="A91">
        <v>5</v>
      </c>
      <c r="B91" s="7" t="s">
        <v>34</v>
      </c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</row>
    <row r="92" spans="1:36" x14ac:dyDescent="0.3">
      <c r="B92" t="s">
        <v>18</v>
      </c>
      <c r="C92">
        <v>0</v>
      </c>
      <c r="D92">
        <v>20</v>
      </c>
      <c r="E92">
        <v>100</v>
      </c>
      <c r="F92">
        <v>500</v>
      </c>
      <c r="G92">
        <v>1000</v>
      </c>
      <c r="I92" t="s">
        <v>18</v>
      </c>
      <c r="J92">
        <v>0</v>
      </c>
      <c r="K92">
        <v>20</v>
      </c>
      <c r="L92">
        <v>100</v>
      </c>
      <c r="M92">
        <v>500</v>
      </c>
      <c r="N92">
        <v>1000</v>
      </c>
    </row>
    <row r="93" spans="1:36" x14ac:dyDescent="0.3">
      <c r="B93" s="2">
        <v>1</v>
      </c>
      <c r="C93" s="3">
        <f>(1-(C86/C82))*100</f>
        <v>81.102756892230573</v>
      </c>
      <c r="D93" s="3">
        <f t="shared" ref="D93:F93" si="56">(1-(D86/D82))*100</f>
        <v>80.150375939849624</v>
      </c>
      <c r="E93" s="3">
        <f t="shared" si="56"/>
        <v>80.957166185152616</v>
      </c>
      <c r="F93" s="3">
        <f t="shared" si="56"/>
        <v>73.443761688485168</v>
      </c>
      <c r="G93" s="3">
        <f>(1-(G86/G82))*100</f>
        <v>62.982005141388186</v>
      </c>
      <c r="H93" s="3"/>
      <c r="I93" s="2">
        <v>1</v>
      </c>
      <c r="J93" s="3">
        <f>(1-(J86/J82))*100</f>
        <v>77.128005198180631</v>
      </c>
      <c r="K93" s="3">
        <f t="shared" ref="K93:N93" si="57">(1-(K86/K82))*100</f>
        <v>81.453634085213039</v>
      </c>
      <c r="L93" s="3">
        <f t="shared" si="57"/>
        <v>76.621787025703796</v>
      </c>
      <c r="M93" s="3">
        <f t="shared" si="57"/>
        <v>72.353297035692691</v>
      </c>
      <c r="N93" s="3">
        <f t="shared" si="57"/>
        <v>50.384733764235158</v>
      </c>
    </row>
    <row r="94" spans="1:36" x14ac:dyDescent="0.3">
      <c r="B94" s="2">
        <v>2</v>
      </c>
      <c r="C94" s="3">
        <f>(1-(C87/C82))*100</f>
        <v>80.451127819548873</v>
      </c>
      <c r="D94" s="3">
        <f t="shared" ref="D94:G94" si="58">(1-(D87/D82))*100</f>
        <v>77.963089542036911</v>
      </c>
      <c r="E94" s="3">
        <f t="shared" si="58"/>
        <v>77.389775153875135</v>
      </c>
      <c r="F94" s="3">
        <f t="shared" si="58"/>
        <v>72.535399412236174</v>
      </c>
      <c r="G94" s="3">
        <f t="shared" si="58"/>
        <v>63.902043025301047</v>
      </c>
      <c r="H94" s="3"/>
      <c r="I94" s="2">
        <v>2</v>
      </c>
      <c r="J94" s="3">
        <f>(1-(J87/J82))*100</f>
        <v>73.164392462638077</v>
      </c>
      <c r="K94" s="3">
        <f t="shared" ref="K94:N94" si="59">(1-(K87/K82))*100</f>
        <v>77.005012531328319</v>
      </c>
      <c r="L94" s="3">
        <f t="shared" si="59"/>
        <v>81.334149326805388</v>
      </c>
      <c r="M94" s="3">
        <f t="shared" si="59"/>
        <v>70.054446460980017</v>
      </c>
      <c r="N94" s="3">
        <f t="shared" si="59"/>
        <v>47.983995075407812</v>
      </c>
      <c r="O94" s="3"/>
    </row>
    <row r="95" spans="1:36" x14ac:dyDescent="0.3">
      <c r="B95" s="2">
        <v>3</v>
      </c>
      <c r="C95" s="3">
        <f>(1-(C88/C82))*100</f>
        <v>82.857142857142861</v>
      </c>
      <c r="D95" s="3">
        <f t="shared" ref="D95:G95" si="60">(1-(D88/D82))*100</f>
        <v>75.994531784005474</v>
      </c>
      <c r="E95" s="3">
        <f t="shared" si="60"/>
        <v>81.861575178997612</v>
      </c>
      <c r="F95" s="3">
        <f t="shared" si="60"/>
        <v>75.474218541277054</v>
      </c>
      <c r="G95" s="3">
        <f t="shared" si="60"/>
        <v>62.765525639291027</v>
      </c>
      <c r="H95" s="3"/>
      <c r="I95" s="2">
        <v>3</v>
      </c>
      <c r="J95" s="3">
        <f>(1-(J88/J82))*100</f>
        <v>71.345029239766077</v>
      </c>
      <c r="K95" s="3">
        <f t="shared" ref="K95:N95" si="61">(1-(K88/K82))*100</f>
        <v>79.260651629072683</v>
      </c>
      <c r="L95" s="3">
        <f t="shared" si="61"/>
        <v>76.805385556915539</v>
      </c>
      <c r="M95" s="3">
        <f t="shared" si="61"/>
        <v>68.239564428312164</v>
      </c>
      <c r="N95" s="3">
        <f t="shared" si="61"/>
        <v>52.354570637119103</v>
      </c>
      <c r="O95" s="3"/>
    </row>
    <row r="96" spans="1:36" x14ac:dyDescent="0.3">
      <c r="B96" t="s">
        <v>25</v>
      </c>
      <c r="C96" s="20">
        <f>AVERAGE(C93:C95)</f>
        <v>81.470342522974107</v>
      </c>
      <c r="D96" s="20">
        <f t="shared" ref="D96:G96" si="62">AVERAGE(D93:D95)</f>
        <v>78.03599908863066</v>
      </c>
      <c r="E96" s="20">
        <f t="shared" si="62"/>
        <v>80.069505506008454</v>
      </c>
      <c r="F96" s="20">
        <f t="shared" si="62"/>
        <v>73.817793213999465</v>
      </c>
      <c r="G96" s="20">
        <f t="shared" si="62"/>
        <v>63.21652460199342</v>
      </c>
      <c r="H96" s="3"/>
      <c r="I96" t="s">
        <v>25</v>
      </c>
      <c r="J96" s="20">
        <f>(1-(J89/J82))*100</f>
        <v>73.879142300194928</v>
      </c>
      <c r="K96" s="20">
        <f t="shared" ref="K96:N96" si="63">(1-(K89/K82))*100</f>
        <v>79.239766081871338</v>
      </c>
      <c r="L96" s="20">
        <f t="shared" si="63"/>
        <v>78.253773969808236</v>
      </c>
      <c r="M96" s="20">
        <f t="shared" si="63"/>
        <v>70.215769308328291</v>
      </c>
      <c r="N96" s="20">
        <f t="shared" si="63"/>
        <v>50.241099825587362</v>
      </c>
      <c r="O96" s="3"/>
    </row>
    <row r="98" spans="1:21" x14ac:dyDescent="0.3">
      <c r="B98" t="s">
        <v>25</v>
      </c>
      <c r="C98" s="23">
        <f>AVERAGE(C96,J96)</f>
        <v>77.674742411584518</v>
      </c>
      <c r="D98" s="23">
        <f>AVERAGE(D96,K96)</f>
        <v>78.637882585250992</v>
      </c>
      <c r="E98" s="23">
        <f t="shared" ref="E98:G98" si="64">AVERAGE(E96,L96)</f>
        <v>79.161639737908345</v>
      </c>
      <c r="F98" s="23">
        <f t="shared" si="64"/>
        <v>72.016781261163885</v>
      </c>
      <c r="G98" s="23">
        <f t="shared" si="64"/>
        <v>56.728812213790391</v>
      </c>
    </row>
    <row r="99" spans="1:21" x14ac:dyDescent="0.3">
      <c r="B99" s="14" t="s">
        <v>35</v>
      </c>
      <c r="C99" s="4">
        <f>_xlfn.STDEV.S(C96,J96)</f>
        <v>5.3677891548719874</v>
      </c>
      <c r="D99" s="4">
        <f t="shared" ref="D99:G99" si="65">_xlfn.STDEV.S(D96,K96)</f>
        <v>0.85119180388902371</v>
      </c>
      <c r="E99" s="4">
        <f t="shared" si="65"/>
        <v>1.2839160820614415</v>
      </c>
      <c r="F99" s="4">
        <f t="shared" si="65"/>
        <v>2.5470155296961408</v>
      </c>
      <c r="G99" s="4">
        <f t="shared" si="65"/>
        <v>9.1750108481726471</v>
      </c>
    </row>
    <row r="102" spans="1:21" ht="18" thickBot="1" x14ac:dyDescent="0.4">
      <c r="B102" s="5" t="s">
        <v>38</v>
      </c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</row>
    <row r="103" spans="1:21" ht="16.2" thickTop="1" x14ac:dyDescent="0.35">
      <c r="A103">
        <v>1</v>
      </c>
      <c r="B103" s="6" t="s">
        <v>17</v>
      </c>
      <c r="C103" s="7"/>
      <c r="D103" s="7"/>
      <c r="E103" s="7"/>
      <c r="F103" s="7"/>
      <c r="G103" s="7"/>
      <c r="H103" s="7"/>
      <c r="I103" s="8"/>
      <c r="J103" s="7"/>
      <c r="K103" s="7"/>
      <c r="L103" s="7"/>
      <c r="M103" s="7"/>
      <c r="N103" s="7"/>
    </row>
    <row r="104" spans="1:21" x14ac:dyDescent="0.3">
      <c r="B104" t="s">
        <v>18</v>
      </c>
      <c r="C104">
        <v>0</v>
      </c>
      <c r="D104">
        <v>20</v>
      </c>
      <c r="E104">
        <v>100</v>
      </c>
      <c r="F104">
        <v>500</v>
      </c>
      <c r="G104">
        <v>1000</v>
      </c>
      <c r="I104" t="s">
        <v>18</v>
      </c>
      <c r="J104">
        <v>0</v>
      </c>
      <c r="K104">
        <v>20</v>
      </c>
      <c r="L104">
        <v>100</v>
      </c>
      <c r="M104">
        <v>500</v>
      </c>
      <c r="N104">
        <v>1000</v>
      </c>
    </row>
    <row r="105" spans="1:21" x14ac:dyDescent="0.3">
      <c r="B105" t="s">
        <v>19</v>
      </c>
      <c r="C105" s="9">
        <v>0.109</v>
      </c>
      <c r="D105">
        <v>7.9000000000000001E-2</v>
      </c>
      <c r="E105">
        <v>0.13</v>
      </c>
      <c r="F105">
        <v>0.08</v>
      </c>
      <c r="G105">
        <v>0.12</v>
      </c>
      <c r="H105" s="9"/>
      <c r="I105" t="s">
        <v>19</v>
      </c>
      <c r="J105" s="9">
        <v>0.10199999999999999</v>
      </c>
      <c r="K105">
        <v>0.108</v>
      </c>
      <c r="L105">
        <v>0.11700000000000001</v>
      </c>
      <c r="M105">
        <v>0.15</v>
      </c>
      <c r="N105">
        <v>0.13400000000000001</v>
      </c>
    </row>
    <row r="106" spans="1:21" x14ac:dyDescent="0.3">
      <c r="B106" t="s">
        <v>20</v>
      </c>
      <c r="C106" s="9">
        <v>0.108</v>
      </c>
      <c r="D106">
        <v>8.5999999999999993E-2</v>
      </c>
      <c r="E106">
        <v>9.9000000000000005E-2</v>
      </c>
      <c r="F106">
        <v>8.6999999999999994E-2</v>
      </c>
      <c r="G106">
        <v>0.13300000000000001</v>
      </c>
      <c r="H106" s="9"/>
      <c r="I106" t="s">
        <v>20</v>
      </c>
      <c r="J106" s="9">
        <v>0.10100000000000001</v>
      </c>
      <c r="K106">
        <v>0.107</v>
      </c>
      <c r="L106">
        <v>0.121</v>
      </c>
      <c r="M106">
        <v>0.189</v>
      </c>
      <c r="N106">
        <v>0.33</v>
      </c>
    </row>
    <row r="107" spans="1:21" x14ac:dyDescent="0.3">
      <c r="B107" t="s">
        <v>21</v>
      </c>
      <c r="C107" s="9">
        <v>9.1999999999999998E-2</v>
      </c>
      <c r="D107">
        <v>9.2999999999999999E-2</v>
      </c>
      <c r="E107">
        <v>0.10299999999999999</v>
      </c>
      <c r="F107">
        <v>9.6000000000000002E-2</v>
      </c>
      <c r="G107">
        <v>0.105</v>
      </c>
      <c r="H107" s="9"/>
      <c r="I107" t="s">
        <v>21</v>
      </c>
      <c r="J107" s="9">
        <v>0.107</v>
      </c>
      <c r="K107">
        <v>0.125</v>
      </c>
      <c r="L107">
        <v>0.129</v>
      </c>
      <c r="M107">
        <v>0.20599999999999999</v>
      </c>
      <c r="N107">
        <v>0.13700000000000001</v>
      </c>
    </row>
    <row r="108" spans="1:21" x14ac:dyDescent="0.3">
      <c r="B108" t="s">
        <v>22</v>
      </c>
      <c r="C108" s="9">
        <v>9.4E-2</v>
      </c>
      <c r="D108">
        <v>0.159</v>
      </c>
      <c r="E108">
        <v>0.125</v>
      </c>
      <c r="F108">
        <v>9.6000000000000002E-2</v>
      </c>
      <c r="G108">
        <v>0.106</v>
      </c>
      <c r="H108" s="9"/>
      <c r="I108" t="s">
        <v>22</v>
      </c>
      <c r="J108" s="9">
        <v>0.122</v>
      </c>
      <c r="K108">
        <v>0.123</v>
      </c>
      <c r="L108">
        <v>0.126</v>
      </c>
      <c r="M108">
        <v>0.218</v>
      </c>
      <c r="N108">
        <v>0.111</v>
      </c>
    </row>
    <row r="109" spans="1:21" x14ac:dyDescent="0.3">
      <c r="B109" t="s">
        <v>23</v>
      </c>
      <c r="C109" s="9">
        <v>0.107</v>
      </c>
      <c r="D109">
        <v>8.8999999999999996E-2</v>
      </c>
      <c r="E109">
        <v>0.105</v>
      </c>
      <c r="F109">
        <v>0.10199999999999999</v>
      </c>
      <c r="G109">
        <v>0.104</v>
      </c>
      <c r="H109" s="9"/>
      <c r="I109" t="s">
        <v>23</v>
      </c>
      <c r="J109" s="9">
        <v>0.105</v>
      </c>
      <c r="K109">
        <v>0.11600000000000001</v>
      </c>
      <c r="L109">
        <v>0.108</v>
      </c>
      <c r="M109">
        <v>0.13300000000000001</v>
      </c>
      <c r="N109">
        <v>0.13500000000000001</v>
      </c>
      <c r="P109" s="10"/>
    </row>
    <row r="110" spans="1:21" x14ac:dyDescent="0.3">
      <c r="B110" t="s">
        <v>24</v>
      </c>
      <c r="C110" s="9">
        <v>9.8000000000000004E-2</v>
      </c>
      <c r="D110">
        <v>9.2999999999999999E-2</v>
      </c>
      <c r="E110">
        <v>0.1</v>
      </c>
      <c r="F110">
        <v>0.105</v>
      </c>
      <c r="G110">
        <v>9.8000000000000004E-2</v>
      </c>
      <c r="H110" s="9"/>
      <c r="I110" t="s">
        <v>24</v>
      </c>
      <c r="J110" s="9">
        <v>0.109</v>
      </c>
      <c r="K110">
        <v>0.11600000000000001</v>
      </c>
      <c r="L110">
        <v>0.14199999999999999</v>
      </c>
      <c r="M110">
        <v>0.10299999999999999</v>
      </c>
      <c r="N110">
        <v>0.129</v>
      </c>
      <c r="P110" s="12"/>
    </row>
    <row r="111" spans="1:21" x14ac:dyDescent="0.3">
      <c r="B111" t="s">
        <v>25</v>
      </c>
      <c r="C111" s="9">
        <f t="shared" ref="C111:G111" si="66">AVERAGE(C105:C110)</f>
        <v>0.10133333333333333</v>
      </c>
      <c r="D111" s="9">
        <f t="shared" si="66"/>
        <v>9.9833333333333329E-2</v>
      </c>
      <c r="E111" s="9">
        <f t="shared" si="66"/>
        <v>0.11033333333333334</v>
      </c>
      <c r="F111" s="9">
        <f t="shared" si="66"/>
        <v>9.4333333333333325E-2</v>
      </c>
      <c r="G111" s="9">
        <f t="shared" si="66"/>
        <v>0.11099999999999999</v>
      </c>
      <c r="H111" s="9"/>
      <c r="I111" t="s">
        <v>25</v>
      </c>
      <c r="J111" s="9">
        <f>AVERAGE(J105:J110)</f>
        <v>0.10766666666666667</v>
      </c>
      <c r="K111" s="9">
        <f t="shared" ref="K111:N111" si="67">AVERAGE(K105:K110)</f>
        <v>0.11583333333333333</v>
      </c>
      <c r="L111" s="9">
        <f t="shared" si="67"/>
        <v>0.12383333333333334</v>
      </c>
      <c r="M111" s="9">
        <f t="shared" si="67"/>
        <v>0.16649999999999998</v>
      </c>
      <c r="N111" s="9">
        <f t="shared" si="67"/>
        <v>0.16266666666666665</v>
      </c>
      <c r="P111" s="9"/>
      <c r="Q111" s="9"/>
      <c r="R111" s="9"/>
      <c r="S111" s="9"/>
      <c r="T111" s="9"/>
      <c r="U111" s="9"/>
    </row>
    <row r="113" spans="1:36" ht="15.6" x14ac:dyDescent="0.35">
      <c r="A113">
        <v>2</v>
      </c>
      <c r="B113" s="6" t="s">
        <v>26</v>
      </c>
      <c r="C113" s="7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</row>
    <row r="114" spans="1:36" x14ac:dyDescent="0.3">
      <c r="B114" t="s">
        <v>18</v>
      </c>
      <c r="C114">
        <v>0</v>
      </c>
      <c r="D114">
        <v>20</v>
      </c>
      <c r="E114">
        <v>100</v>
      </c>
      <c r="F114">
        <v>500</v>
      </c>
      <c r="G114">
        <v>1000</v>
      </c>
      <c r="I114" t="s">
        <v>18</v>
      </c>
      <c r="J114">
        <v>0</v>
      </c>
      <c r="K114">
        <v>20</v>
      </c>
      <c r="L114">
        <v>100</v>
      </c>
      <c r="M114">
        <v>500</v>
      </c>
      <c r="N114">
        <v>1000</v>
      </c>
    </row>
    <row r="115" spans="1:36" x14ac:dyDescent="0.3">
      <c r="B115" s="2">
        <v>1</v>
      </c>
      <c r="C115" s="9">
        <f>AVERAGE(C105,C106)/0.95</f>
        <v>0.11421052631578948</v>
      </c>
      <c r="D115" s="9">
        <f t="shared" ref="D115:G115" si="68">AVERAGE(D105,D106)/0.95</f>
        <v>8.6842105263157887E-2</v>
      </c>
      <c r="E115" s="9">
        <f t="shared" si="68"/>
        <v>0.12052631578947369</v>
      </c>
      <c r="F115" s="9">
        <f t="shared" si="68"/>
        <v>8.7894736842105262E-2</v>
      </c>
      <c r="G115" s="9">
        <f t="shared" si="68"/>
        <v>0.13315789473684211</v>
      </c>
      <c r="H115" s="9"/>
      <c r="I115" s="2">
        <v>1</v>
      </c>
      <c r="J115" s="9">
        <f>AVERAGE(J105,J106)/0.95</f>
        <v>0.1068421052631579</v>
      </c>
      <c r="K115" s="9">
        <f t="shared" ref="K115:N115" si="69">AVERAGE(K105,K106)/0.95</f>
        <v>0.11315789473684211</v>
      </c>
      <c r="L115" s="9">
        <f t="shared" si="69"/>
        <v>0.12526315789473685</v>
      </c>
      <c r="M115" s="9">
        <f t="shared" si="69"/>
        <v>0.17842105263157895</v>
      </c>
      <c r="N115" s="9">
        <f t="shared" si="69"/>
        <v>0.24421052631578949</v>
      </c>
    </row>
    <row r="116" spans="1:36" x14ac:dyDescent="0.3">
      <c r="B116" s="2">
        <v>2</v>
      </c>
      <c r="C116" s="9">
        <f>AVERAGE(C107,C108)/0.95</f>
        <v>9.789473684210527E-2</v>
      </c>
      <c r="D116" s="9">
        <f t="shared" ref="D116:G116" si="70">AVERAGE(D107,D108)/0.95</f>
        <v>0.13263157894736843</v>
      </c>
      <c r="E116" s="9">
        <f t="shared" si="70"/>
        <v>0.12</v>
      </c>
      <c r="F116" s="9">
        <f t="shared" si="70"/>
        <v>0.10105263157894738</v>
      </c>
      <c r="G116" s="9">
        <f t="shared" si="70"/>
        <v>0.11105263157894738</v>
      </c>
      <c r="H116" s="9"/>
      <c r="I116" s="2">
        <v>2</v>
      </c>
      <c r="J116" s="9">
        <f>AVERAGE(J107,J108)/0.95</f>
        <v>0.12052631578947368</v>
      </c>
      <c r="K116" s="9">
        <f t="shared" ref="K116:N116" si="71">AVERAGE(K107,K108)/0.95</f>
        <v>0.13052631578947368</v>
      </c>
      <c r="L116" s="9">
        <f t="shared" si="71"/>
        <v>0.13421052631578947</v>
      </c>
      <c r="M116" s="9">
        <f t="shared" si="71"/>
        <v>0.22315789473684211</v>
      </c>
      <c r="N116" s="9">
        <f t="shared" si="71"/>
        <v>0.13052631578947368</v>
      </c>
    </row>
    <row r="117" spans="1:36" x14ac:dyDescent="0.3">
      <c r="B117" s="2">
        <v>3</v>
      </c>
      <c r="C117" s="9">
        <f>AVERAGE(C109,C110)/0.95</f>
        <v>0.10789473684210528</v>
      </c>
      <c r="D117" s="9">
        <f t="shared" ref="D117:G117" si="72">AVERAGE(D109,D110)/0.95</f>
        <v>9.5789473684210522E-2</v>
      </c>
      <c r="E117" s="9">
        <f t="shared" si="72"/>
        <v>0.10789473684210528</v>
      </c>
      <c r="F117" s="9">
        <f t="shared" si="72"/>
        <v>0.10894736842105263</v>
      </c>
      <c r="G117" s="9">
        <f t="shared" si="72"/>
        <v>0.10631578947368422</v>
      </c>
      <c r="H117" s="9"/>
      <c r="I117" s="2">
        <v>3</v>
      </c>
      <c r="J117" s="9">
        <f>AVERAGE(J109,J110)/0.95</f>
        <v>0.11263157894736843</v>
      </c>
      <c r="K117" s="9">
        <f t="shared" ref="K117:N117" si="73">AVERAGE(K109,K110)/0.95</f>
        <v>0.12210526315789474</v>
      </c>
      <c r="L117" s="9">
        <f t="shared" si="73"/>
        <v>0.13157894736842105</v>
      </c>
      <c r="M117" s="9">
        <f t="shared" si="73"/>
        <v>0.12421052631578948</v>
      </c>
      <c r="N117" s="9">
        <f t="shared" si="73"/>
        <v>0.13894736842105265</v>
      </c>
    </row>
    <row r="118" spans="1:36" x14ac:dyDescent="0.3">
      <c r="B118" t="s">
        <v>25</v>
      </c>
      <c r="C118" s="9">
        <f>AVERAGE(C115:C117)</f>
        <v>0.10666666666666667</v>
      </c>
      <c r="D118" s="9">
        <f t="shared" ref="D118:G118" si="74">AVERAGE(D115:D117)</f>
        <v>0.10508771929824562</v>
      </c>
      <c r="E118" s="9">
        <f t="shared" si="74"/>
        <v>0.11614035087719299</v>
      </c>
      <c r="F118" s="9">
        <f t="shared" si="74"/>
        <v>9.9298245614035094E-2</v>
      </c>
      <c r="G118" s="9">
        <f t="shared" si="74"/>
        <v>0.1168421052631579</v>
      </c>
      <c r="H118" s="9"/>
      <c r="I118" t="s">
        <v>25</v>
      </c>
      <c r="J118" s="9">
        <f>AVERAGE(J115:J117)</f>
        <v>0.11333333333333334</v>
      </c>
      <c r="K118" s="9">
        <f t="shared" ref="K118:N118" si="75">AVERAGE(K115:K117)</f>
        <v>0.12192982456140351</v>
      </c>
      <c r="L118" s="9">
        <f t="shared" si="75"/>
        <v>0.13035087719298244</v>
      </c>
      <c r="M118" s="9">
        <f t="shared" si="75"/>
        <v>0.17526315789473682</v>
      </c>
      <c r="N118" s="9">
        <f t="shared" si="75"/>
        <v>0.17122807017543859</v>
      </c>
    </row>
    <row r="121" spans="1:36" ht="15.6" x14ac:dyDescent="0.35">
      <c r="A121">
        <v>3</v>
      </c>
      <c r="B121" s="6" t="s">
        <v>27</v>
      </c>
      <c r="C121" s="7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Q121" s="6" t="s">
        <v>28</v>
      </c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</row>
    <row r="122" spans="1:36" x14ac:dyDescent="0.3">
      <c r="B122" t="s">
        <v>18</v>
      </c>
      <c r="C122">
        <v>0</v>
      </c>
      <c r="D122">
        <v>20</v>
      </c>
      <c r="E122">
        <v>100</v>
      </c>
      <c r="F122">
        <v>500</v>
      </c>
      <c r="G122">
        <v>1000</v>
      </c>
      <c r="I122" t="s">
        <v>18</v>
      </c>
      <c r="J122">
        <v>0</v>
      </c>
      <c r="K122">
        <v>20</v>
      </c>
      <c r="L122">
        <v>100</v>
      </c>
      <c r="M122">
        <v>500</v>
      </c>
      <c r="N122">
        <v>1000</v>
      </c>
      <c r="Q122" t="s">
        <v>29</v>
      </c>
      <c r="R122">
        <v>0</v>
      </c>
      <c r="S122">
        <v>20</v>
      </c>
      <c r="T122">
        <v>100</v>
      </c>
      <c r="U122">
        <v>500</v>
      </c>
      <c r="V122">
        <v>1000</v>
      </c>
      <c r="X122" t="s">
        <v>29</v>
      </c>
      <c r="Y122">
        <v>0</v>
      </c>
      <c r="Z122">
        <v>20</v>
      </c>
      <c r="AA122">
        <v>100</v>
      </c>
      <c r="AB122">
        <v>500</v>
      </c>
      <c r="AC122">
        <v>1000</v>
      </c>
    </row>
    <row r="123" spans="1:36" x14ac:dyDescent="0.3">
      <c r="B123" t="s">
        <v>30</v>
      </c>
      <c r="C123" s="3">
        <f t="shared" ref="C123:G124" si="76">R123*50</f>
        <v>9.4</v>
      </c>
      <c r="D123" s="3">
        <f t="shared" si="76"/>
        <v>9.5</v>
      </c>
      <c r="E123" s="3">
        <f t="shared" si="76"/>
        <v>9.9500000000000011</v>
      </c>
      <c r="F123" s="3">
        <f t="shared" si="76"/>
        <v>8.9</v>
      </c>
      <c r="G123" s="3">
        <f t="shared" si="76"/>
        <v>10.050000000000001</v>
      </c>
      <c r="H123" s="3"/>
      <c r="I123" t="s">
        <v>31</v>
      </c>
      <c r="J123" s="3">
        <f t="shared" ref="J123:N124" si="77">Y123*50</f>
        <v>9.7000000000000011</v>
      </c>
      <c r="K123" s="3">
        <f t="shared" si="77"/>
        <v>10</v>
      </c>
      <c r="L123" s="3">
        <f t="shared" si="77"/>
        <v>9</v>
      </c>
      <c r="M123" s="3">
        <f t="shared" si="77"/>
        <v>10.199999999999999</v>
      </c>
      <c r="N123" s="3">
        <f t="shared" si="77"/>
        <v>9.1</v>
      </c>
      <c r="Q123" t="s">
        <v>30</v>
      </c>
      <c r="R123" s="9">
        <v>0.188</v>
      </c>
      <c r="S123" s="9">
        <v>0.19</v>
      </c>
      <c r="T123" s="9">
        <v>0.19900000000000001</v>
      </c>
      <c r="U123" s="9">
        <v>0.17799999999999999</v>
      </c>
      <c r="V123" s="9">
        <v>0.20100000000000001</v>
      </c>
      <c r="W123" s="9"/>
      <c r="X123" t="s">
        <v>31</v>
      </c>
      <c r="Y123" s="9">
        <v>0.19400000000000001</v>
      </c>
      <c r="Z123" s="9">
        <v>0.2</v>
      </c>
      <c r="AA123" s="9">
        <v>0.18</v>
      </c>
      <c r="AB123" s="9">
        <v>0.20399999999999999</v>
      </c>
      <c r="AC123" s="9">
        <v>0.182</v>
      </c>
      <c r="AF123" s="13"/>
    </row>
    <row r="124" spans="1:36" x14ac:dyDescent="0.3">
      <c r="B124" t="s">
        <v>32</v>
      </c>
      <c r="C124" s="3">
        <f t="shared" si="76"/>
        <v>9.85</v>
      </c>
      <c r="D124" s="3">
        <f t="shared" si="76"/>
        <v>9.15</v>
      </c>
      <c r="E124" s="3">
        <f t="shared" si="76"/>
        <v>9.9500000000000011</v>
      </c>
      <c r="F124" s="3">
        <f t="shared" si="76"/>
        <v>9.3000000000000007</v>
      </c>
      <c r="G124" s="3">
        <f t="shared" si="76"/>
        <v>10.299999999999999</v>
      </c>
      <c r="H124" s="3"/>
      <c r="I124" t="s">
        <v>33</v>
      </c>
      <c r="J124" s="3">
        <f t="shared" si="77"/>
        <v>10.15</v>
      </c>
      <c r="K124" s="3">
        <f t="shared" si="77"/>
        <v>10.15</v>
      </c>
      <c r="L124" s="3">
        <f t="shared" si="77"/>
        <v>9.9500000000000011</v>
      </c>
      <c r="M124" s="3">
        <f t="shared" si="77"/>
        <v>10.100000000000001</v>
      </c>
      <c r="N124" s="3">
        <f t="shared" si="77"/>
        <v>9.1</v>
      </c>
      <c r="Q124" t="s">
        <v>32</v>
      </c>
      <c r="R124" s="9">
        <v>0.19700000000000001</v>
      </c>
      <c r="S124" s="9">
        <v>0.183</v>
      </c>
      <c r="T124" s="9">
        <v>0.19900000000000001</v>
      </c>
      <c r="U124" s="9">
        <v>0.186</v>
      </c>
      <c r="V124" s="9">
        <v>0.20599999999999999</v>
      </c>
      <c r="W124" s="9"/>
      <c r="X124" t="s">
        <v>33</v>
      </c>
      <c r="Y124" s="9">
        <v>0.20300000000000001</v>
      </c>
      <c r="Z124" s="9">
        <v>0.20300000000000001</v>
      </c>
      <c r="AA124" s="9">
        <v>0.19900000000000001</v>
      </c>
      <c r="AB124" s="9">
        <v>0.20200000000000001</v>
      </c>
      <c r="AC124" s="9">
        <v>0.182</v>
      </c>
      <c r="AF124" s="13"/>
    </row>
    <row r="125" spans="1:36" x14ac:dyDescent="0.3">
      <c r="B125" t="s">
        <v>25</v>
      </c>
      <c r="C125" s="3">
        <f>AVERAGE(C123:C124)</f>
        <v>9.625</v>
      </c>
      <c r="D125" s="3">
        <f t="shared" ref="D125:G125" si="78">AVERAGE(D123:D124)</f>
        <v>9.3249999999999993</v>
      </c>
      <c r="E125" s="3">
        <f t="shared" si="78"/>
        <v>9.9500000000000011</v>
      </c>
      <c r="F125" s="3">
        <f t="shared" si="78"/>
        <v>9.1000000000000014</v>
      </c>
      <c r="G125" s="3">
        <f t="shared" si="78"/>
        <v>10.175000000000001</v>
      </c>
      <c r="H125" s="3"/>
      <c r="I125" t="s">
        <v>25</v>
      </c>
      <c r="J125" s="3">
        <f>AVERAGE(J123:J124)</f>
        <v>9.9250000000000007</v>
      </c>
      <c r="K125" s="3">
        <f t="shared" ref="K125:N125" si="79">AVERAGE(K123:K124)</f>
        <v>10.074999999999999</v>
      </c>
      <c r="L125" s="3">
        <f t="shared" si="79"/>
        <v>9.4750000000000014</v>
      </c>
      <c r="M125" s="3">
        <f t="shared" si="79"/>
        <v>10.15</v>
      </c>
      <c r="N125" s="3">
        <f t="shared" si="79"/>
        <v>9.1</v>
      </c>
      <c r="S125" s="9"/>
      <c r="T125" s="9"/>
      <c r="U125" s="9"/>
      <c r="AB125" s="11"/>
      <c r="AC125" s="11"/>
      <c r="AD125" s="11"/>
      <c r="AE125" s="11"/>
      <c r="AF125" s="11"/>
      <c r="AG125" s="11"/>
      <c r="AI125" s="11"/>
      <c r="AJ125" s="11"/>
    </row>
    <row r="126" spans="1:36" x14ac:dyDescent="0.3">
      <c r="AB126" s="11"/>
      <c r="AC126" s="11"/>
      <c r="AD126" s="11"/>
      <c r="AE126" s="11"/>
      <c r="AF126" s="11"/>
      <c r="AG126" s="11"/>
      <c r="AI126" s="11"/>
      <c r="AJ126" s="11"/>
    </row>
    <row r="127" spans="1:36" ht="15.6" x14ac:dyDescent="0.35">
      <c r="A127">
        <v>4</v>
      </c>
      <c r="B127" s="6" t="s">
        <v>45</v>
      </c>
      <c r="C127" s="7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</row>
    <row r="128" spans="1:36" x14ac:dyDescent="0.3">
      <c r="B128" t="s">
        <v>18</v>
      </c>
      <c r="C128">
        <v>0</v>
      </c>
      <c r="D128">
        <v>20</v>
      </c>
      <c r="E128">
        <v>100</v>
      </c>
      <c r="F128">
        <v>500</v>
      </c>
      <c r="G128">
        <v>1000</v>
      </c>
      <c r="I128" t="s">
        <v>18</v>
      </c>
      <c r="J128">
        <v>0</v>
      </c>
      <c r="K128">
        <v>20</v>
      </c>
      <c r="L128">
        <v>100</v>
      </c>
      <c r="M128">
        <v>500</v>
      </c>
      <c r="N128">
        <v>1000</v>
      </c>
    </row>
    <row r="129" spans="1:15" x14ac:dyDescent="0.3">
      <c r="B129" s="2">
        <v>1</v>
      </c>
      <c r="C129" s="9">
        <f>C115*10</f>
        <v>1.142105263157895</v>
      </c>
      <c r="D129" s="9">
        <f t="shared" ref="D129:G131" si="80">D115*10</f>
        <v>0.86842105263157887</v>
      </c>
      <c r="E129" s="9">
        <f t="shared" si="80"/>
        <v>1.2052631578947368</v>
      </c>
      <c r="F129" s="9">
        <f t="shared" si="80"/>
        <v>0.87894736842105259</v>
      </c>
      <c r="G129" s="9">
        <f t="shared" si="80"/>
        <v>1.3315789473684212</v>
      </c>
      <c r="H129" s="9"/>
      <c r="I129" s="2">
        <v>1</v>
      </c>
      <c r="J129" s="9">
        <f>J115*10</f>
        <v>1.0684210526315789</v>
      </c>
      <c r="K129" s="9">
        <f t="shared" ref="K129:N131" si="81">K115*10</f>
        <v>1.131578947368421</v>
      </c>
      <c r="L129" s="9">
        <f t="shared" si="81"/>
        <v>1.2526315789473685</v>
      </c>
      <c r="M129" s="9">
        <f t="shared" si="81"/>
        <v>1.7842105263157895</v>
      </c>
      <c r="N129" s="9">
        <f t="shared" si="81"/>
        <v>2.4421052631578948</v>
      </c>
    </row>
    <row r="130" spans="1:15" x14ac:dyDescent="0.3">
      <c r="B130" s="2">
        <v>2</v>
      </c>
      <c r="C130" s="9">
        <f>C116*10</f>
        <v>0.97894736842105268</v>
      </c>
      <c r="D130" s="9">
        <f t="shared" si="80"/>
        <v>1.3263157894736843</v>
      </c>
      <c r="E130" s="9">
        <f t="shared" si="80"/>
        <v>1.2</v>
      </c>
      <c r="F130" s="9">
        <f t="shared" si="80"/>
        <v>1.0105263157894737</v>
      </c>
      <c r="G130" s="9">
        <f t="shared" si="80"/>
        <v>1.1105263157894738</v>
      </c>
      <c r="H130" s="9"/>
      <c r="I130" s="2">
        <v>2</v>
      </c>
      <c r="J130" s="9">
        <f>J116*10</f>
        <v>1.2052631578947368</v>
      </c>
      <c r="K130" s="9">
        <f t="shared" si="81"/>
        <v>1.3052631578947369</v>
      </c>
      <c r="L130" s="9">
        <f t="shared" si="81"/>
        <v>1.3421052631578947</v>
      </c>
      <c r="M130" s="9">
        <f t="shared" si="81"/>
        <v>2.2315789473684209</v>
      </c>
      <c r="N130" s="9">
        <f t="shared" si="81"/>
        <v>1.3052631578947369</v>
      </c>
    </row>
    <row r="131" spans="1:15" x14ac:dyDescent="0.3">
      <c r="B131" s="2">
        <v>3</v>
      </c>
      <c r="C131" s="9">
        <f>C117*10</f>
        <v>1.0789473684210529</v>
      </c>
      <c r="D131" s="9">
        <f>D117*10</f>
        <v>0.95789473684210524</v>
      </c>
      <c r="E131" s="9">
        <f t="shared" si="80"/>
        <v>1.0789473684210529</v>
      </c>
      <c r="F131" s="9">
        <f t="shared" si="80"/>
        <v>1.0894736842105264</v>
      </c>
      <c r="G131" s="9">
        <f t="shared" si="80"/>
        <v>1.0631578947368423</v>
      </c>
      <c r="H131" s="9"/>
      <c r="I131" s="2">
        <v>3</v>
      </c>
      <c r="J131" s="9">
        <f>J117*10</f>
        <v>1.1263157894736844</v>
      </c>
      <c r="K131" s="9">
        <f t="shared" si="81"/>
        <v>1.2210526315789474</v>
      </c>
      <c r="L131" s="9">
        <f t="shared" si="81"/>
        <v>1.3157894736842104</v>
      </c>
      <c r="M131" s="9">
        <f t="shared" si="81"/>
        <v>1.2421052631578948</v>
      </c>
      <c r="N131" s="9">
        <f t="shared" si="81"/>
        <v>1.3894736842105266</v>
      </c>
    </row>
    <row r="132" spans="1:15" x14ac:dyDescent="0.3">
      <c r="B132" t="s">
        <v>25</v>
      </c>
      <c r="C132" s="9">
        <f>AVERAGE(C129:C131)</f>
        <v>1.0666666666666667</v>
      </c>
      <c r="D132" s="9">
        <f t="shared" ref="D132:G132" si="82">AVERAGE(D129:D131)</f>
        <v>1.0508771929824561</v>
      </c>
      <c r="E132" s="9">
        <f t="shared" si="82"/>
        <v>1.1614035087719301</v>
      </c>
      <c r="F132" s="9">
        <f t="shared" si="82"/>
        <v>0.99298245614035086</v>
      </c>
      <c r="G132" s="9">
        <f t="shared" si="82"/>
        <v>1.1684210526315792</v>
      </c>
      <c r="H132" s="9"/>
      <c r="I132" t="s">
        <v>25</v>
      </c>
      <c r="J132" s="9">
        <f>AVERAGE(J129:J131)</f>
        <v>1.1333333333333335</v>
      </c>
      <c r="K132" s="9">
        <f t="shared" ref="K132:N132" si="83">AVERAGE(K129:K131)</f>
        <v>1.2192982456140351</v>
      </c>
      <c r="L132" s="9">
        <f t="shared" si="83"/>
        <v>1.3035087719298246</v>
      </c>
      <c r="M132" s="9">
        <f t="shared" si="83"/>
        <v>1.7526315789473683</v>
      </c>
      <c r="N132" s="9">
        <f t="shared" si="83"/>
        <v>1.712280701754386</v>
      </c>
    </row>
    <row r="134" spans="1:15" x14ac:dyDescent="0.3">
      <c r="A134">
        <v>5</v>
      </c>
      <c r="B134" s="7" t="s">
        <v>34</v>
      </c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</row>
    <row r="135" spans="1:15" x14ac:dyDescent="0.3">
      <c r="B135" t="s">
        <v>18</v>
      </c>
      <c r="C135">
        <v>0</v>
      </c>
      <c r="D135">
        <v>20</v>
      </c>
      <c r="E135">
        <v>100</v>
      </c>
      <c r="F135">
        <v>500</v>
      </c>
      <c r="G135">
        <v>1000</v>
      </c>
      <c r="I135" t="s">
        <v>18</v>
      </c>
      <c r="J135">
        <v>0</v>
      </c>
      <c r="K135">
        <v>20</v>
      </c>
      <c r="L135">
        <v>100</v>
      </c>
      <c r="M135">
        <v>500</v>
      </c>
      <c r="N135">
        <v>1000</v>
      </c>
    </row>
    <row r="136" spans="1:15" x14ac:dyDescent="0.3">
      <c r="B136" s="2">
        <v>1</v>
      </c>
      <c r="C136" s="3">
        <f>(1-(C129/C125))*100</f>
        <v>88.133971291866033</v>
      </c>
      <c r="D136" s="3">
        <f t="shared" ref="D136:F136" si="84">(1-(D129/D125))*100</f>
        <v>90.687173698320862</v>
      </c>
      <c r="E136" s="3">
        <f t="shared" si="84"/>
        <v>87.886802433218719</v>
      </c>
      <c r="F136" s="3">
        <f t="shared" si="84"/>
        <v>90.341237709658756</v>
      </c>
      <c r="G136" s="3">
        <f>(1-(G129/G125))*100</f>
        <v>86.913229018492174</v>
      </c>
      <c r="H136" s="3"/>
      <c r="I136" s="2">
        <v>1</v>
      </c>
      <c r="J136" s="3">
        <f>(1-(J129/J125))*100</f>
        <v>89.235052366432456</v>
      </c>
      <c r="K136" s="3">
        <f t="shared" ref="K136:N136" si="85">(1-(K129/K125))*100</f>
        <v>88.768447172521874</v>
      </c>
      <c r="L136" s="3">
        <f t="shared" si="85"/>
        <v>86.779613942507979</v>
      </c>
      <c r="M136" s="3">
        <f t="shared" si="85"/>
        <v>82.421571169302567</v>
      </c>
      <c r="N136" s="3">
        <f t="shared" si="85"/>
        <v>73.163678426836327</v>
      </c>
    </row>
    <row r="137" spans="1:15" x14ac:dyDescent="0.3">
      <c r="B137" s="2">
        <v>2</v>
      </c>
      <c r="C137" s="3">
        <f>(1-(C130/C125))*100</f>
        <v>89.829118250170879</v>
      </c>
      <c r="D137" s="3">
        <f t="shared" ref="D137:G137" si="86">(1-(D130/D125))*100</f>
        <v>85.776774375617322</v>
      </c>
      <c r="E137" s="3">
        <f t="shared" si="86"/>
        <v>87.939698492462313</v>
      </c>
      <c r="F137" s="3">
        <f t="shared" si="86"/>
        <v>88.895315211104688</v>
      </c>
      <c r="G137" s="3">
        <f t="shared" si="86"/>
        <v>89.085736454157498</v>
      </c>
      <c r="H137" s="3"/>
      <c r="I137" s="2">
        <v>2</v>
      </c>
      <c r="J137" s="3">
        <f>(1-(J130/J125))*100</f>
        <v>87.856290600556804</v>
      </c>
      <c r="K137" s="3">
        <f t="shared" ref="K137:N137" si="87">(1-(K130/K125))*100</f>
        <v>87.044534412955471</v>
      </c>
      <c r="L137" s="3">
        <f t="shared" si="87"/>
        <v>85.835300652687124</v>
      </c>
      <c r="M137" s="3">
        <f t="shared" si="87"/>
        <v>78.014000518537728</v>
      </c>
      <c r="N137" s="3">
        <f t="shared" si="87"/>
        <v>85.656448814343548</v>
      </c>
      <c r="O137" s="3"/>
    </row>
    <row r="138" spans="1:15" x14ac:dyDescent="0.3">
      <c r="B138" s="2">
        <v>3</v>
      </c>
      <c r="C138" s="3">
        <f>(1-(C131/C125))*100</f>
        <v>88.790157211209845</v>
      </c>
      <c r="D138" s="3">
        <f t="shared" ref="D138:G138" si="88">(1-(D131/D125))*100</f>
        <v>89.727670382390286</v>
      </c>
      <c r="E138" s="3">
        <f t="shared" si="88"/>
        <v>89.156307855064796</v>
      </c>
      <c r="F138" s="3">
        <f t="shared" si="88"/>
        <v>88.027761711972246</v>
      </c>
      <c r="G138" s="3">
        <f t="shared" si="88"/>
        <v>89.551273761800076</v>
      </c>
      <c r="H138" s="3"/>
      <c r="I138" s="2">
        <v>3</v>
      </c>
      <c r="J138" s="3">
        <f>(1-(J131/J125))*100</f>
        <v>88.651730080869683</v>
      </c>
      <c r="K138" s="3">
        <f t="shared" ref="K138:N138" si="89">(1-(K131/K125))*100</f>
        <v>87.880370902442209</v>
      </c>
      <c r="L138" s="3">
        <f t="shared" si="89"/>
        <v>86.113039855575607</v>
      </c>
      <c r="M138" s="3">
        <f t="shared" si="89"/>
        <v>87.762509722582323</v>
      </c>
      <c r="N138" s="3">
        <f t="shared" si="89"/>
        <v>84.731058415268933</v>
      </c>
      <c r="O138" s="3"/>
    </row>
    <row r="139" spans="1:15" x14ac:dyDescent="0.3">
      <c r="B139" t="s">
        <v>25</v>
      </c>
      <c r="C139" s="20">
        <f>AVERAGE(C136:C138)</f>
        <v>88.917748917748938</v>
      </c>
      <c r="D139" s="20">
        <f t="shared" ref="D139:G139" si="90">AVERAGE(D136:D138)</f>
        <v>88.730539485442819</v>
      </c>
      <c r="E139" s="20">
        <f t="shared" si="90"/>
        <v>88.327602926915276</v>
      </c>
      <c r="F139" s="20">
        <f t="shared" si="90"/>
        <v>89.088104877578573</v>
      </c>
      <c r="G139" s="20">
        <f t="shared" si="90"/>
        <v>88.516746411483254</v>
      </c>
      <c r="H139" s="3"/>
      <c r="I139" t="s">
        <v>25</v>
      </c>
      <c r="J139" s="20">
        <f>(1-(J132/J125))*100</f>
        <v>88.581024349286309</v>
      </c>
      <c r="K139" s="20">
        <f t="shared" ref="K139:N139" si="91">(1-(K132/K125))*100</f>
        <v>87.897784162639852</v>
      </c>
      <c r="L139" s="20">
        <f t="shared" si="91"/>
        <v>86.242651483590251</v>
      </c>
      <c r="M139" s="20">
        <f t="shared" si="91"/>
        <v>82.732693803474206</v>
      </c>
      <c r="N139" s="20">
        <f t="shared" si="91"/>
        <v>81.183728552149603</v>
      </c>
      <c r="O139" s="3"/>
    </row>
    <row r="141" spans="1:15" x14ac:dyDescent="0.3">
      <c r="B141" t="s">
        <v>25</v>
      </c>
      <c r="C141" s="23">
        <f>AVERAGE(C139,J139)</f>
        <v>88.749386633517616</v>
      </c>
      <c r="D141" s="23">
        <f>AVERAGE(D139,K139)</f>
        <v>88.314161824041335</v>
      </c>
      <c r="E141" s="23">
        <f t="shared" ref="E141:G141" si="92">AVERAGE(E139,L139)</f>
        <v>87.285127205252763</v>
      </c>
      <c r="F141" s="23">
        <f t="shared" si="92"/>
        <v>85.910399340526396</v>
      </c>
      <c r="G141" s="23">
        <f t="shared" si="92"/>
        <v>84.850237481816436</v>
      </c>
    </row>
    <row r="142" spans="1:15" x14ac:dyDescent="0.3">
      <c r="B142" s="14" t="s">
        <v>35</v>
      </c>
      <c r="C142" s="4">
        <f>_xlfn.STDEV.S(C139,J139)</f>
        <v>0.23810022575203837</v>
      </c>
      <c r="D142" s="4">
        <f t="shared" ref="D142:G142" si="93">_xlfn.STDEV.S(D139,K139)</f>
        <v>0.58884693582317038</v>
      </c>
      <c r="E142" s="4">
        <f t="shared" si="93"/>
        <v>1.4742833040198049</v>
      </c>
      <c r="F142" s="4">
        <f t="shared" si="93"/>
        <v>4.4939542677272772</v>
      </c>
      <c r="G142" s="4">
        <f t="shared" si="93"/>
        <v>5.1852266548968853</v>
      </c>
    </row>
    <row r="145" spans="1:21" ht="18" thickBot="1" x14ac:dyDescent="0.4">
      <c r="B145" s="5" t="s">
        <v>39</v>
      </c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</row>
    <row r="146" spans="1:21" ht="16.2" thickTop="1" x14ac:dyDescent="0.35">
      <c r="A146">
        <v>1</v>
      </c>
      <c r="B146" s="6" t="s">
        <v>17</v>
      </c>
      <c r="C146" s="7"/>
      <c r="D146" s="7"/>
      <c r="E146" s="7"/>
      <c r="F146" s="7"/>
      <c r="G146" s="7"/>
      <c r="H146" s="7"/>
      <c r="I146" s="8"/>
      <c r="J146" s="7"/>
      <c r="K146" s="7"/>
      <c r="L146" s="7"/>
      <c r="M146" s="7"/>
      <c r="N146" s="7"/>
    </row>
    <row r="147" spans="1:21" x14ac:dyDescent="0.3">
      <c r="B147" t="s">
        <v>18</v>
      </c>
      <c r="C147">
        <v>0</v>
      </c>
      <c r="D147">
        <v>20</v>
      </c>
      <c r="E147">
        <v>100</v>
      </c>
      <c r="F147">
        <v>500</v>
      </c>
      <c r="G147">
        <v>1000</v>
      </c>
      <c r="I147" t="s">
        <v>18</v>
      </c>
      <c r="J147">
        <v>0</v>
      </c>
      <c r="K147">
        <v>20</v>
      </c>
      <c r="L147">
        <v>100</v>
      </c>
      <c r="M147">
        <v>500</v>
      </c>
      <c r="N147">
        <v>1000</v>
      </c>
    </row>
    <row r="148" spans="1:21" x14ac:dyDescent="0.3">
      <c r="B148" t="s">
        <v>19</v>
      </c>
      <c r="C148" s="9">
        <v>9.8000000000000004E-2</v>
      </c>
      <c r="D148">
        <v>0.12</v>
      </c>
      <c r="E148">
        <v>0.112</v>
      </c>
      <c r="F148">
        <v>0.19600000000000001</v>
      </c>
      <c r="G148">
        <v>0.13200000000000001</v>
      </c>
      <c r="H148" s="9"/>
      <c r="I148" t="s">
        <v>19</v>
      </c>
      <c r="J148" s="9">
        <v>0.105</v>
      </c>
      <c r="K148">
        <v>0.128</v>
      </c>
      <c r="L148">
        <v>0.111</v>
      </c>
      <c r="M148">
        <v>0.20399999999999999</v>
      </c>
      <c r="N148">
        <v>0.13400000000000001</v>
      </c>
    </row>
    <row r="149" spans="1:21" x14ac:dyDescent="0.3">
      <c r="B149" t="s">
        <v>20</v>
      </c>
      <c r="C149" s="9">
        <v>0.106</v>
      </c>
      <c r="D149">
        <v>0.13700000000000001</v>
      </c>
      <c r="E149">
        <v>0.114</v>
      </c>
      <c r="F149">
        <v>0.21199999999999999</v>
      </c>
      <c r="G149">
        <v>0.13</v>
      </c>
      <c r="H149" s="9"/>
      <c r="I149" t="s">
        <v>20</v>
      </c>
      <c r="J149" s="9">
        <v>0.16400000000000001</v>
      </c>
      <c r="K149">
        <v>0.128</v>
      </c>
      <c r="L149">
        <v>0.151</v>
      </c>
      <c r="M149">
        <v>0.24399999999999999</v>
      </c>
      <c r="N149">
        <v>0.13100000000000001</v>
      </c>
    </row>
    <row r="150" spans="1:21" x14ac:dyDescent="0.3">
      <c r="B150" t="s">
        <v>21</v>
      </c>
      <c r="C150" s="9">
        <v>0.11</v>
      </c>
      <c r="D150">
        <v>0.112</v>
      </c>
      <c r="E150">
        <v>0.158</v>
      </c>
      <c r="F150">
        <v>0.20399999999999999</v>
      </c>
      <c r="G150">
        <v>0.111</v>
      </c>
      <c r="H150" s="9"/>
      <c r="I150" t="s">
        <v>21</v>
      </c>
      <c r="J150" s="9">
        <v>0.13900000000000001</v>
      </c>
      <c r="K150">
        <v>0.109</v>
      </c>
      <c r="L150">
        <v>0.13700000000000001</v>
      </c>
      <c r="M150">
        <v>0.26300000000000001</v>
      </c>
      <c r="N150">
        <v>0.107</v>
      </c>
    </row>
    <row r="151" spans="1:21" x14ac:dyDescent="0.3">
      <c r="B151" t="s">
        <v>22</v>
      </c>
      <c r="C151" s="9">
        <v>0.14199999999999999</v>
      </c>
      <c r="D151">
        <v>0.14199999999999999</v>
      </c>
      <c r="E151">
        <v>0.121</v>
      </c>
      <c r="F151">
        <v>0.214</v>
      </c>
      <c r="G151">
        <v>0.129</v>
      </c>
      <c r="H151" s="9"/>
      <c r="I151" t="s">
        <v>22</v>
      </c>
      <c r="J151" s="9">
        <v>0.151</v>
      </c>
      <c r="K151">
        <v>0.152</v>
      </c>
      <c r="L151">
        <v>0.154</v>
      </c>
      <c r="M151">
        <v>0.318</v>
      </c>
      <c r="N151">
        <v>0.11799999999999999</v>
      </c>
    </row>
    <row r="152" spans="1:21" x14ac:dyDescent="0.3">
      <c r="B152" t="s">
        <v>23</v>
      </c>
      <c r="C152" s="9">
        <v>0.111</v>
      </c>
      <c r="D152">
        <v>0.11799999999999999</v>
      </c>
      <c r="E152">
        <v>9.9000000000000005E-2</v>
      </c>
      <c r="F152">
        <v>0.16800000000000001</v>
      </c>
      <c r="G152">
        <v>0.11700000000000001</v>
      </c>
      <c r="H152" s="9"/>
      <c r="I152" t="s">
        <v>23</v>
      </c>
      <c r="J152" s="9">
        <v>0.128</v>
      </c>
      <c r="K152">
        <v>0.11700000000000001</v>
      </c>
      <c r="L152">
        <v>0.13200000000000001</v>
      </c>
      <c r="M152">
        <v>0.19400000000000001</v>
      </c>
      <c r="N152">
        <v>0.125</v>
      </c>
      <c r="P152" s="10"/>
    </row>
    <row r="153" spans="1:21" x14ac:dyDescent="0.3">
      <c r="B153" t="s">
        <v>24</v>
      </c>
      <c r="C153" s="9">
        <v>0.1</v>
      </c>
      <c r="D153">
        <v>0.112</v>
      </c>
      <c r="E153">
        <v>0.16900000000000001</v>
      </c>
      <c r="F153">
        <v>0.19800000000000001</v>
      </c>
      <c r="G153">
        <v>0.13700000000000001</v>
      </c>
      <c r="H153" s="9"/>
      <c r="I153" t="s">
        <v>24</v>
      </c>
      <c r="J153" s="9">
        <v>0.124</v>
      </c>
      <c r="K153">
        <v>0.13800000000000001</v>
      </c>
      <c r="L153">
        <v>0.13</v>
      </c>
      <c r="M153">
        <v>0.23</v>
      </c>
      <c r="N153">
        <v>0.122</v>
      </c>
      <c r="P153" s="12"/>
    </row>
    <row r="154" spans="1:21" x14ac:dyDescent="0.3">
      <c r="B154" t="s">
        <v>25</v>
      </c>
      <c r="C154" s="9">
        <f t="shared" ref="C154:G154" si="94">AVERAGE(C148:C153)</f>
        <v>0.11116666666666665</v>
      </c>
      <c r="D154" s="9">
        <f t="shared" si="94"/>
        <v>0.1235</v>
      </c>
      <c r="E154" s="9">
        <f t="shared" si="94"/>
        <v>0.12883333333333333</v>
      </c>
      <c r="F154" s="9">
        <f t="shared" si="94"/>
        <v>0.19866666666666666</v>
      </c>
      <c r="G154" s="9">
        <f t="shared" si="94"/>
        <v>0.126</v>
      </c>
      <c r="H154" s="9"/>
      <c r="I154" t="s">
        <v>25</v>
      </c>
      <c r="J154" s="9">
        <f>AVERAGE(J148:J153)</f>
        <v>0.13516666666666668</v>
      </c>
      <c r="K154" s="9">
        <f t="shared" ref="K154:N154" si="95">AVERAGE(K148:K153)</f>
        <v>0.12866666666666668</v>
      </c>
      <c r="L154" s="9">
        <f t="shared" si="95"/>
        <v>0.13583333333333333</v>
      </c>
      <c r="M154" s="9">
        <f t="shared" si="95"/>
        <v>0.24216666666666664</v>
      </c>
      <c r="N154" s="9">
        <f t="shared" si="95"/>
        <v>0.12283333333333334</v>
      </c>
      <c r="P154" s="9"/>
      <c r="Q154" s="9"/>
      <c r="R154" s="9"/>
      <c r="S154" s="9"/>
      <c r="T154" s="9"/>
      <c r="U154" s="9"/>
    </row>
    <row r="156" spans="1:21" ht="15.6" x14ac:dyDescent="0.35">
      <c r="A156">
        <v>2</v>
      </c>
      <c r="B156" s="6" t="s">
        <v>26</v>
      </c>
      <c r="C156" s="7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</row>
    <row r="157" spans="1:21" x14ac:dyDescent="0.3">
      <c r="B157" t="s">
        <v>18</v>
      </c>
      <c r="C157">
        <v>0</v>
      </c>
      <c r="D157">
        <v>20</v>
      </c>
      <c r="E157">
        <v>100</v>
      </c>
      <c r="F157">
        <v>500</v>
      </c>
      <c r="G157">
        <v>1000</v>
      </c>
      <c r="I157" t="s">
        <v>18</v>
      </c>
      <c r="J157">
        <v>0</v>
      </c>
      <c r="K157">
        <v>20</v>
      </c>
      <c r="L157">
        <v>100</v>
      </c>
      <c r="M157">
        <v>500</v>
      </c>
      <c r="N157">
        <v>1000</v>
      </c>
    </row>
    <row r="158" spans="1:21" x14ac:dyDescent="0.3">
      <c r="B158" s="2">
        <v>1</v>
      </c>
      <c r="C158" s="9">
        <f>AVERAGE(C148,C149)/0.95</f>
        <v>0.10736842105263159</v>
      </c>
      <c r="D158" s="9">
        <f t="shared" ref="D158:G158" si="96">AVERAGE(D148,D149)/0.95</f>
        <v>0.13526315789473686</v>
      </c>
      <c r="E158" s="9">
        <f t="shared" si="96"/>
        <v>0.11894736842105263</v>
      </c>
      <c r="F158" s="9">
        <f t="shared" si="96"/>
        <v>0.21473684210526317</v>
      </c>
      <c r="G158" s="9">
        <f t="shared" si="96"/>
        <v>0.13789473684210526</v>
      </c>
      <c r="H158" s="9"/>
      <c r="I158" s="2">
        <v>1</v>
      </c>
      <c r="J158" s="9">
        <f>AVERAGE(J148,J149)/0.95</f>
        <v>0.14157894736842108</v>
      </c>
      <c r="K158" s="9">
        <f t="shared" ref="K158:N158" si="97">AVERAGE(K148,K149)/0.95</f>
        <v>0.13473684210526315</v>
      </c>
      <c r="L158" s="9">
        <f t="shared" si="97"/>
        <v>0.13789473684210526</v>
      </c>
      <c r="M158" s="9">
        <f t="shared" si="97"/>
        <v>0.23578947368421052</v>
      </c>
      <c r="N158" s="9">
        <f t="shared" si="97"/>
        <v>0.13947368421052633</v>
      </c>
    </row>
    <row r="159" spans="1:21" x14ac:dyDescent="0.3">
      <c r="B159" s="2">
        <v>2</v>
      </c>
      <c r="C159" s="9">
        <f>AVERAGE(C150,C151)/0.95</f>
        <v>0.13263157894736843</v>
      </c>
      <c r="D159" s="9">
        <f t="shared" ref="D159:G159" si="98">AVERAGE(D150,D151)/0.95</f>
        <v>0.13368421052631579</v>
      </c>
      <c r="E159" s="9">
        <f t="shared" si="98"/>
        <v>0.14684210526315791</v>
      </c>
      <c r="F159" s="9">
        <f t="shared" si="98"/>
        <v>0.22</v>
      </c>
      <c r="G159" s="9">
        <f t="shared" si="98"/>
        <v>0.12631578947368421</v>
      </c>
      <c r="H159" s="9"/>
      <c r="I159" s="2">
        <v>2</v>
      </c>
      <c r="J159" s="9">
        <f>AVERAGE(J150,J151)/0.95</f>
        <v>0.15263157894736845</v>
      </c>
      <c r="K159" s="9">
        <f t="shared" ref="K159:N159" si="99">AVERAGE(K150,K151)/0.95</f>
        <v>0.13736842105263158</v>
      </c>
      <c r="L159" s="9">
        <f t="shared" si="99"/>
        <v>0.15315789473684213</v>
      </c>
      <c r="M159" s="9">
        <f t="shared" si="99"/>
        <v>0.3057894736842105</v>
      </c>
      <c r="N159" s="9">
        <f t="shared" si="99"/>
        <v>0.11842105263157894</v>
      </c>
    </row>
    <row r="160" spans="1:21" x14ac:dyDescent="0.3">
      <c r="B160" s="2">
        <v>3</v>
      </c>
      <c r="C160" s="9">
        <f>AVERAGE(C152,C153)/0.95</f>
        <v>0.11105263157894739</v>
      </c>
      <c r="D160" s="9">
        <f t="shared" ref="D160:G160" si="100">AVERAGE(D152,D153)/0.95</f>
        <v>0.12105263157894737</v>
      </c>
      <c r="E160" s="9">
        <f t="shared" si="100"/>
        <v>0.14105263157894737</v>
      </c>
      <c r="F160" s="9">
        <f t="shared" si="100"/>
        <v>0.19263157894736843</v>
      </c>
      <c r="G160" s="9">
        <f t="shared" si="100"/>
        <v>0.13368421052631579</v>
      </c>
      <c r="H160" s="9"/>
      <c r="I160" s="2">
        <v>3</v>
      </c>
      <c r="J160" s="9">
        <f>AVERAGE(J152,J153)/0.95</f>
        <v>0.13263157894736843</v>
      </c>
      <c r="K160" s="9">
        <f t="shared" ref="K160:N160" si="101">AVERAGE(K152,K153)/0.95</f>
        <v>0.13421052631578947</v>
      </c>
      <c r="L160" s="9">
        <f t="shared" si="101"/>
        <v>0.13789473684210526</v>
      </c>
      <c r="M160" s="9">
        <f t="shared" si="101"/>
        <v>0.22315789473684214</v>
      </c>
      <c r="N160" s="9">
        <f t="shared" si="101"/>
        <v>0.13</v>
      </c>
    </row>
    <row r="161" spans="1:36" x14ac:dyDescent="0.3">
      <c r="B161" t="s">
        <v>25</v>
      </c>
      <c r="C161" s="9">
        <f>AVERAGE(C158:C160)</f>
        <v>0.11701754385964913</v>
      </c>
      <c r="D161" s="9">
        <f t="shared" ref="D161:G161" si="102">AVERAGE(D158:D160)</f>
        <v>0.13</v>
      </c>
      <c r="E161" s="9">
        <f t="shared" si="102"/>
        <v>0.13561403508771933</v>
      </c>
      <c r="F161" s="9">
        <f t="shared" si="102"/>
        <v>0.20912280701754385</v>
      </c>
      <c r="G161" s="9">
        <f t="shared" si="102"/>
        <v>0.13263157894736841</v>
      </c>
      <c r="H161" s="9"/>
      <c r="I161" t="s">
        <v>25</v>
      </c>
      <c r="J161" s="9">
        <f>AVERAGE(J158:J160)</f>
        <v>0.14228070175438598</v>
      </c>
      <c r="K161" s="9">
        <f t="shared" ref="K161:N161" si="103">AVERAGE(K158:K160)</f>
        <v>0.13543859649122805</v>
      </c>
      <c r="L161" s="9">
        <f t="shared" si="103"/>
        <v>0.14298245614035088</v>
      </c>
      <c r="M161" s="9">
        <f t="shared" si="103"/>
        <v>0.25491228070175437</v>
      </c>
      <c r="N161" s="9">
        <f t="shared" si="103"/>
        <v>0.12929824561403511</v>
      </c>
    </row>
    <row r="164" spans="1:36" ht="15.6" x14ac:dyDescent="0.35">
      <c r="A164">
        <v>3</v>
      </c>
      <c r="B164" s="6" t="s">
        <v>27</v>
      </c>
      <c r="C164" s="7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Q164" s="6" t="s">
        <v>28</v>
      </c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</row>
    <row r="165" spans="1:36" x14ac:dyDescent="0.3">
      <c r="B165" t="s">
        <v>18</v>
      </c>
      <c r="C165">
        <v>0</v>
      </c>
      <c r="D165">
        <v>20</v>
      </c>
      <c r="E165">
        <v>100</v>
      </c>
      <c r="F165">
        <v>500</v>
      </c>
      <c r="G165">
        <v>1000</v>
      </c>
      <c r="I165" t="s">
        <v>18</v>
      </c>
      <c r="J165">
        <v>0</v>
      </c>
      <c r="K165">
        <v>20</v>
      </c>
      <c r="L165">
        <v>100</v>
      </c>
      <c r="M165">
        <v>500</v>
      </c>
      <c r="N165">
        <v>1000</v>
      </c>
      <c r="Q165" t="s">
        <v>29</v>
      </c>
      <c r="R165">
        <v>0</v>
      </c>
      <c r="S165">
        <v>20</v>
      </c>
      <c r="T165">
        <v>100</v>
      </c>
      <c r="U165">
        <v>500</v>
      </c>
      <c r="V165">
        <v>1000</v>
      </c>
      <c r="X165" t="s">
        <v>29</v>
      </c>
      <c r="Y165">
        <v>0</v>
      </c>
      <c r="Z165">
        <v>20</v>
      </c>
      <c r="AA165">
        <v>100</v>
      </c>
      <c r="AB165">
        <v>500</v>
      </c>
      <c r="AC165">
        <v>1000</v>
      </c>
    </row>
    <row r="166" spans="1:36" x14ac:dyDescent="0.3">
      <c r="B166" t="s">
        <v>30</v>
      </c>
      <c r="C166" s="3">
        <f t="shared" ref="C166:G167" si="104">R166*50</f>
        <v>3.95</v>
      </c>
      <c r="D166" s="3">
        <f t="shared" si="104"/>
        <v>4.6500000000000004</v>
      </c>
      <c r="E166" s="3">
        <f t="shared" si="104"/>
        <v>5.8000000000000007</v>
      </c>
      <c r="F166" s="3">
        <f t="shared" si="104"/>
        <v>6.4</v>
      </c>
      <c r="G166" s="3">
        <f t="shared" si="104"/>
        <v>6.25</v>
      </c>
      <c r="H166" s="3"/>
      <c r="I166" t="s">
        <v>31</v>
      </c>
      <c r="J166" s="3">
        <f t="shared" ref="J166:N167" si="105">Y166*50</f>
        <v>5.4</v>
      </c>
      <c r="K166" s="3">
        <f t="shared" si="105"/>
        <v>5.3</v>
      </c>
      <c r="L166" s="3">
        <f t="shared" si="105"/>
        <v>4.6500000000000004</v>
      </c>
      <c r="M166" s="3">
        <f t="shared" si="105"/>
        <v>5.35</v>
      </c>
      <c r="N166" s="3">
        <f t="shared" si="105"/>
        <v>5.1499999999999995</v>
      </c>
      <c r="Q166" t="s">
        <v>30</v>
      </c>
      <c r="R166" s="9">
        <v>7.9000000000000001E-2</v>
      </c>
      <c r="S166" s="9">
        <v>9.2999999999999999E-2</v>
      </c>
      <c r="T166" s="9">
        <v>0.11600000000000001</v>
      </c>
      <c r="U166" s="9">
        <v>0.128</v>
      </c>
      <c r="V166" s="9">
        <v>0.125</v>
      </c>
      <c r="W166" s="9"/>
      <c r="X166" t="s">
        <v>31</v>
      </c>
      <c r="Y166" s="9">
        <v>0.108</v>
      </c>
      <c r="Z166" s="9">
        <v>0.106</v>
      </c>
      <c r="AA166" s="9">
        <v>9.2999999999999999E-2</v>
      </c>
      <c r="AB166" s="9">
        <v>0.107</v>
      </c>
      <c r="AC166" s="9">
        <v>0.10299999999999999</v>
      </c>
      <c r="AF166" s="13"/>
    </row>
    <row r="167" spans="1:36" x14ac:dyDescent="0.3">
      <c r="B167" t="s">
        <v>32</v>
      </c>
      <c r="C167" s="3">
        <f t="shared" si="104"/>
        <v>4.05</v>
      </c>
      <c r="D167" s="3">
        <f t="shared" si="104"/>
        <v>3.4000000000000004</v>
      </c>
      <c r="E167" s="3">
        <f t="shared" si="104"/>
        <v>5.9499999999999993</v>
      </c>
      <c r="F167" s="3">
        <f t="shared" si="104"/>
        <v>6.3</v>
      </c>
      <c r="G167" s="3">
        <f t="shared" si="104"/>
        <v>6.2</v>
      </c>
      <c r="H167" s="3"/>
      <c r="I167" t="s">
        <v>33</v>
      </c>
      <c r="J167" s="3">
        <f t="shared" si="105"/>
        <v>5.35</v>
      </c>
      <c r="K167" s="3">
        <f t="shared" si="105"/>
        <v>5.4</v>
      </c>
      <c r="L167" s="3">
        <f t="shared" si="105"/>
        <v>4.7</v>
      </c>
      <c r="M167" s="3">
        <f t="shared" si="105"/>
        <v>5.5</v>
      </c>
      <c r="N167" s="3">
        <f t="shared" si="105"/>
        <v>5.2</v>
      </c>
      <c r="Q167" t="s">
        <v>32</v>
      </c>
      <c r="R167" s="9">
        <v>8.1000000000000003E-2</v>
      </c>
      <c r="S167" s="9">
        <v>6.8000000000000005E-2</v>
      </c>
      <c r="T167" s="9">
        <v>0.11899999999999999</v>
      </c>
      <c r="U167" s="9">
        <v>0.126</v>
      </c>
      <c r="V167" s="9">
        <v>0.124</v>
      </c>
      <c r="W167" s="9"/>
      <c r="X167" t="s">
        <v>33</v>
      </c>
      <c r="Y167" s="9">
        <v>0.107</v>
      </c>
      <c r="Z167" s="9">
        <v>0.108</v>
      </c>
      <c r="AA167" s="9">
        <v>9.4E-2</v>
      </c>
      <c r="AB167" s="9">
        <v>0.11</v>
      </c>
      <c r="AC167" s="9">
        <v>0.104</v>
      </c>
      <c r="AF167" s="13"/>
    </row>
    <row r="168" spans="1:36" x14ac:dyDescent="0.3">
      <c r="B168" t="s">
        <v>25</v>
      </c>
      <c r="C168" s="3">
        <f>AVERAGE(C166:C167)</f>
        <v>4</v>
      </c>
      <c r="D168" s="3">
        <f t="shared" ref="D168:G168" si="106">AVERAGE(D166:D167)</f>
        <v>4.0250000000000004</v>
      </c>
      <c r="E168" s="3">
        <f t="shared" si="106"/>
        <v>5.875</v>
      </c>
      <c r="F168" s="3">
        <f t="shared" si="106"/>
        <v>6.35</v>
      </c>
      <c r="G168" s="3">
        <f t="shared" si="106"/>
        <v>6.2249999999999996</v>
      </c>
      <c r="H168" s="3"/>
      <c r="I168" t="s">
        <v>25</v>
      </c>
      <c r="J168" s="3">
        <f>AVERAGE(J166:J167)</f>
        <v>5.375</v>
      </c>
      <c r="K168" s="3">
        <f t="shared" ref="K168:N168" si="107">AVERAGE(K166:K167)</f>
        <v>5.35</v>
      </c>
      <c r="L168" s="3">
        <f t="shared" si="107"/>
        <v>4.6750000000000007</v>
      </c>
      <c r="M168" s="3">
        <f t="shared" si="107"/>
        <v>5.4249999999999998</v>
      </c>
      <c r="N168" s="3">
        <f t="shared" si="107"/>
        <v>5.1749999999999998</v>
      </c>
      <c r="S168" s="9"/>
      <c r="T168" s="9"/>
      <c r="U168" s="9"/>
      <c r="AB168" s="11"/>
      <c r="AC168" s="11"/>
      <c r="AD168" s="11"/>
      <c r="AE168" s="11"/>
      <c r="AF168" s="11"/>
      <c r="AG168" s="11"/>
      <c r="AI168" s="11"/>
      <c r="AJ168" s="11"/>
    </row>
    <row r="169" spans="1:36" x14ac:dyDescent="0.3">
      <c r="AB169" s="11"/>
      <c r="AC169" s="11"/>
      <c r="AD169" s="11"/>
      <c r="AE169" s="11"/>
      <c r="AF169" s="11"/>
      <c r="AG169" s="11"/>
      <c r="AI169" s="11"/>
      <c r="AJ169" s="11"/>
    </row>
    <row r="170" spans="1:36" ht="15.6" x14ac:dyDescent="0.35">
      <c r="A170">
        <v>4</v>
      </c>
      <c r="B170" s="6" t="s">
        <v>45</v>
      </c>
      <c r="C170" s="7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</row>
    <row r="171" spans="1:36" x14ac:dyDescent="0.3">
      <c r="B171" t="s">
        <v>18</v>
      </c>
      <c r="C171">
        <v>0</v>
      </c>
      <c r="D171">
        <v>20</v>
      </c>
      <c r="E171">
        <v>100</v>
      </c>
      <c r="F171">
        <v>500</v>
      </c>
      <c r="G171">
        <v>1000</v>
      </c>
      <c r="I171" t="s">
        <v>18</v>
      </c>
      <c r="J171">
        <v>0</v>
      </c>
      <c r="K171">
        <v>20</v>
      </c>
      <c r="L171">
        <v>100</v>
      </c>
      <c r="M171">
        <v>500</v>
      </c>
      <c r="N171">
        <v>1000</v>
      </c>
    </row>
    <row r="172" spans="1:36" x14ac:dyDescent="0.3">
      <c r="B172" s="2">
        <v>1</v>
      </c>
      <c r="C172" s="9">
        <f>C158*10</f>
        <v>1.0736842105263158</v>
      </c>
      <c r="D172" s="9">
        <f t="shared" ref="D172:G174" si="108">D158*10</f>
        <v>1.3526315789473686</v>
      </c>
      <c r="E172" s="9">
        <f t="shared" si="108"/>
        <v>1.1894736842105265</v>
      </c>
      <c r="F172" s="9">
        <f t="shared" si="108"/>
        <v>2.1473684210526316</v>
      </c>
      <c r="G172" s="9">
        <f t="shared" si="108"/>
        <v>1.3789473684210527</v>
      </c>
      <c r="H172" s="9"/>
      <c r="I172" s="2">
        <v>1</v>
      </c>
      <c r="J172" s="9">
        <f>J158*10</f>
        <v>1.4157894736842107</v>
      </c>
      <c r="K172" s="9">
        <f t="shared" ref="K172:N174" si="109">K158*10</f>
        <v>1.3473684210526315</v>
      </c>
      <c r="L172" s="9">
        <f t="shared" si="109"/>
        <v>1.3789473684210527</v>
      </c>
      <c r="M172" s="9">
        <f t="shared" si="109"/>
        <v>2.357894736842105</v>
      </c>
      <c r="N172" s="9">
        <f t="shared" si="109"/>
        <v>1.3947368421052633</v>
      </c>
    </row>
    <row r="173" spans="1:36" x14ac:dyDescent="0.3">
      <c r="B173" s="2">
        <v>2</v>
      </c>
      <c r="C173" s="9">
        <f>C159*10</f>
        <v>1.3263157894736843</v>
      </c>
      <c r="D173" s="9">
        <f t="shared" si="108"/>
        <v>1.3368421052631581</v>
      </c>
      <c r="E173" s="9">
        <f t="shared" si="108"/>
        <v>1.4684210526315791</v>
      </c>
      <c r="F173" s="9">
        <f t="shared" si="108"/>
        <v>2.2000000000000002</v>
      </c>
      <c r="G173" s="9">
        <f t="shared" si="108"/>
        <v>1.263157894736842</v>
      </c>
      <c r="H173" s="9"/>
      <c r="I173" s="2">
        <v>2</v>
      </c>
      <c r="J173" s="9">
        <f>J159*10</f>
        <v>1.5263157894736845</v>
      </c>
      <c r="K173" s="9">
        <f t="shared" si="109"/>
        <v>1.3736842105263158</v>
      </c>
      <c r="L173" s="9">
        <f t="shared" si="109"/>
        <v>1.5315789473684214</v>
      </c>
      <c r="M173" s="9">
        <f t="shared" si="109"/>
        <v>3.0578947368421048</v>
      </c>
      <c r="N173" s="9">
        <f t="shared" si="109"/>
        <v>1.1842105263157894</v>
      </c>
    </row>
    <row r="174" spans="1:36" x14ac:dyDescent="0.3">
      <c r="B174" s="2">
        <v>3</v>
      </c>
      <c r="C174" s="9">
        <f>C160*10</f>
        <v>1.1105263157894738</v>
      </c>
      <c r="D174" s="9">
        <f>D160*10</f>
        <v>1.2105263157894737</v>
      </c>
      <c r="E174" s="9">
        <f t="shared" si="108"/>
        <v>1.4105263157894736</v>
      </c>
      <c r="F174" s="9">
        <f t="shared" si="108"/>
        <v>1.9263157894736844</v>
      </c>
      <c r="G174" s="9">
        <f t="shared" si="108"/>
        <v>1.3368421052631581</v>
      </c>
      <c r="H174" s="9"/>
      <c r="I174" s="2">
        <v>3</v>
      </c>
      <c r="J174" s="9">
        <f>J160*10</f>
        <v>1.3263157894736843</v>
      </c>
      <c r="K174" s="9">
        <f t="shared" si="109"/>
        <v>1.3421052631578947</v>
      </c>
      <c r="L174" s="9">
        <f t="shared" si="109"/>
        <v>1.3789473684210527</v>
      </c>
      <c r="M174" s="9">
        <f t="shared" si="109"/>
        <v>2.2315789473684213</v>
      </c>
      <c r="N174" s="9">
        <f t="shared" si="109"/>
        <v>1.3</v>
      </c>
    </row>
    <row r="175" spans="1:36" x14ac:dyDescent="0.3">
      <c r="B175" t="s">
        <v>25</v>
      </c>
      <c r="C175" s="9">
        <f>AVERAGE(C172:C174)</f>
        <v>1.1701754385964913</v>
      </c>
      <c r="D175" s="9">
        <f t="shared" ref="D175:G175" si="110">AVERAGE(D172:D174)</f>
        <v>1.3</v>
      </c>
      <c r="E175" s="9">
        <f t="shared" si="110"/>
        <v>1.356140350877193</v>
      </c>
      <c r="F175" s="9">
        <f t="shared" si="110"/>
        <v>2.0912280701754389</v>
      </c>
      <c r="G175" s="9">
        <f t="shared" si="110"/>
        <v>1.3263157894736841</v>
      </c>
      <c r="H175" s="9"/>
      <c r="I175" t="s">
        <v>25</v>
      </c>
      <c r="J175" s="9">
        <f>AVERAGE(J172:J174)</f>
        <v>1.4228070175438596</v>
      </c>
      <c r="K175" s="9">
        <f t="shared" ref="K175:N175" si="111">AVERAGE(K172:K174)</f>
        <v>1.3543859649122807</v>
      </c>
      <c r="L175" s="9">
        <f t="shared" si="111"/>
        <v>1.4298245614035088</v>
      </c>
      <c r="M175" s="9">
        <f t="shared" si="111"/>
        <v>2.5491228070175436</v>
      </c>
      <c r="N175" s="9">
        <f t="shared" si="111"/>
        <v>1.2929824561403509</v>
      </c>
    </row>
    <row r="177" spans="1:15" x14ac:dyDescent="0.3">
      <c r="A177">
        <v>5</v>
      </c>
      <c r="B177" s="7" t="s">
        <v>34</v>
      </c>
      <c r="C177" s="7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</row>
    <row r="178" spans="1:15" x14ac:dyDescent="0.3">
      <c r="B178" t="s">
        <v>18</v>
      </c>
      <c r="C178">
        <v>0</v>
      </c>
      <c r="D178">
        <v>20</v>
      </c>
      <c r="E178">
        <v>100</v>
      </c>
      <c r="F178">
        <v>500</v>
      </c>
      <c r="G178">
        <v>1000</v>
      </c>
      <c r="I178" t="s">
        <v>18</v>
      </c>
      <c r="J178">
        <v>0</v>
      </c>
      <c r="K178">
        <v>20</v>
      </c>
      <c r="L178">
        <v>100</v>
      </c>
      <c r="M178">
        <v>500</v>
      </c>
      <c r="N178">
        <v>1000</v>
      </c>
    </row>
    <row r="179" spans="1:15" x14ac:dyDescent="0.3">
      <c r="B179" s="2">
        <v>1</v>
      </c>
      <c r="C179" s="3">
        <f>(1-(C172/C168))*100</f>
        <v>73.15789473684211</v>
      </c>
      <c r="D179" s="3">
        <f t="shared" ref="D179:F179" si="112">(1-(D172/D168))*100</f>
        <v>66.394246485779661</v>
      </c>
      <c r="E179" s="3">
        <f t="shared" si="112"/>
        <v>79.753639417693165</v>
      </c>
      <c r="F179" s="3">
        <f t="shared" si="112"/>
        <v>66.183174471612105</v>
      </c>
      <c r="G179" s="3">
        <f>(1-(G172/G168))*100</f>
        <v>77.848235045444937</v>
      </c>
      <c r="H179" s="3"/>
      <c r="I179" s="2">
        <v>1</v>
      </c>
      <c r="J179" s="3">
        <f>(1-(J172/J168))*100</f>
        <v>73.659730722154222</v>
      </c>
      <c r="K179" s="3">
        <f t="shared" ref="K179:N179" si="113">(1-(K172/K168))*100</f>
        <v>74.815543531726519</v>
      </c>
      <c r="L179" s="3">
        <f t="shared" si="113"/>
        <v>70.503799605966805</v>
      </c>
      <c r="M179" s="3">
        <f t="shared" si="113"/>
        <v>56.536502546689306</v>
      </c>
      <c r="N179" s="3">
        <f t="shared" si="113"/>
        <v>73.048563437579446</v>
      </c>
    </row>
    <row r="180" spans="1:15" x14ac:dyDescent="0.3">
      <c r="B180" s="2">
        <v>2</v>
      </c>
      <c r="C180" s="3">
        <f>(1-(C173/C168))*100</f>
        <v>66.84210526315789</v>
      </c>
      <c r="D180" s="3">
        <f t="shared" ref="D180:G180" si="114">(1-(D173/D168))*100</f>
        <v>66.786531546256938</v>
      </c>
      <c r="E180" s="3">
        <f t="shared" si="114"/>
        <v>75.005599104143343</v>
      </c>
      <c r="F180" s="3">
        <f t="shared" si="114"/>
        <v>65.354330708661408</v>
      </c>
      <c r="G180" s="3">
        <f t="shared" si="114"/>
        <v>79.708306911857946</v>
      </c>
      <c r="H180" s="3"/>
      <c r="I180" s="2">
        <v>2</v>
      </c>
      <c r="J180" s="3">
        <f>(1-(J173/J168))*100</f>
        <v>71.603427172582613</v>
      </c>
      <c r="K180" s="3">
        <f t="shared" ref="K180:N180" si="115">(1-(K173/K168))*100</f>
        <v>74.323659616330545</v>
      </c>
      <c r="L180" s="3">
        <f t="shared" si="115"/>
        <v>67.238952997466924</v>
      </c>
      <c r="M180" s="3">
        <f t="shared" si="115"/>
        <v>43.633276740237704</v>
      </c>
      <c r="N180" s="3">
        <f t="shared" si="115"/>
        <v>77.116704805491992</v>
      </c>
      <c r="O180" s="3"/>
    </row>
    <row r="181" spans="1:15" x14ac:dyDescent="0.3">
      <c r="B181" s="2">
        <v>3</v>
      </c>
      <c r="C181" s="3">
        <f>(1-(C174/C168))*100</f>
        <v>72.23684210526315</v>
      </c>
      <c r="D181" s="3">
        <f t="shared" ref="D181:G181" si="116">(1-(D174/D168))*100</f>
        <v>69.924812030075188</v>
      </c>
      <c r="E181" s="3">
        <f t="shared" si="116"/>
        <v>75.991041433370668</v>
      </c>
      <c r="F181" s="3">
        <f t="shared" si="116"/>
        <v>69.664318276004963</v>
      </c>
      <c r="G181" s="3">
        <f t="shared" si="116"/>
        <v>78.524624815049677</v>
      </c>
      <c r="H181" s="3"/>
      <c r="I181" s="2">
        <v>3</v>
      </c>
      <c r="J181" s="3">
        <f>(1-(J174/J168))*100</f>
        <v>75.324357405140759</v>
      </c>
      <c r="K181" s="3">
        <f t="shared" ref="K181:N181" si="117">(1-(K174/K168))*100</f>
        <v>74.913920314805708</v>
      </c>
      <c r="L181" s="3">
        <f t="shared" si="117"/>
        <v>70.503799605966805</v>
      </c>
      <c r="M181" s="3">
        <f t="shared" si="117"/>
        <v>58.8649041959738</v>
      </c>
      <c r="N181" s="3">
        <f t="shared" si="117"/>
        <v>74.879227053140099</v>
      </c>
      <c r="O181" s="3"/>
    </row>
    <row r="182" spans="1:15" x14ac:dyDescent="0.3">
      <c r="B182" t="s">
        <v>25</v>
      </c>
      <c r="C182" s="20">
        <f>AVERAGE(C179:C181)</f>
        <v>70.745614035087712</v>
      </c>
      <c r="D182" s="20">
        <f t="shared" ref="D182:G182" si="118">AVERAGE(D179:D181)</f>
        <v>67.701863354037258</v>
      </c>
      <c r="E182" s="20">
        <f t="shared" si="118"/>
        <v>76.916759985069049</v>
      </c>
      <c r="F182" s="20">
        <f t="shared" si="118"/>
        <v>67.067274485426154</v>
      </c>
      <c r="G182" s="20">
        <f t="shared" si="118"/>
        <v>78.693722257450858</v>
      </c>
      <c r="H182" s="3"/>
      <c r="I182" t="s">
        <v>25</v>
      </c>
      <c r="J182" s="20">
        <f>(1-(J175/J168))*100</f>
        <v>73.529171766625865</v>
      </c>
      <c r="K182" s="20">
        <f t="shared" ref="K182:N182" si="119">(1-(K175/K168))*100</f>
        <v>74.684374487620914</v>
      </c>
      <c r="L182" s="20">
        <f t="shared" si="119"/>
        <v>69.415517403133506</v>
      </c>
      <c r="M182" s="20">
        <f t="shared" si="119"/>
        <v>53.011561160966934</v>
      </c>
      <c r="N182" s="20">
        <f t="shared" si="119"/>
        <v>75.014831765403841</v>
      </c>
      <c r="O182" s="3"/>
    </row>
    <row r="184" spans="1:15" x14ac:dyDescent="0.3">
      <c r="B184" t="s">
        <v>25</v>
      </c>
      <c r="C184" s="23">
        <f>AVERAGE(C182,J182)</f>
        <v>72.137392900856781</v>
      </c>
      <c r="D184" s="23">
        <f>AVERAGE(D182,K182)</f>
        <v>71.193118920829079</v>
      </c>
      <c r="E184" s="23">
        <f t="shared" ref="E184:G184" si="120">AVERAGE(E182,L182)</f>
        <v>73.166138694101278</v>
      </c>
      <c r="F184" s="23">
        <f t="shared" si="120"/>
        <v>60.039417823196544</v>
      </c>
      <c r="G184" s="23">
        <f t="shared" si="120"/>
        <v>76.854277011427342</v>
      </c>
    </row>
    <row r="185" spans="1:15" x14ac:dyDescent="0.3">
      <c r="B185" s="14" t="s">
        <v>35</v>
      </c>
      <c r="C185" s="4">
        <f>_xlfn.STDEV.S(C182,J182)</f>
        <v>1.9682725477948713</v>
      </c>
      <c r="D185" s="4">
        <f t="shared" ref="D185:G185" si="121">_xlfn.STDEV.S(D182,K182)</f>
        <v>4.9373809722675706</v>
      </c>
      <c r="E185" s="4">
        <f t="shared" si="121"/>
        <v>5.3041794970119085</v>
      </c>
      <c r="F185" s="4">
        <f t="shared" si="121"/>
        <v>9.9388902061392095</v>
      </c>
      <c r="G185" s="4">
        <f t="shared" si="121"/>
        <v>2.6013684141691602</v>
      </c>
    </row>
    <row r="188" spans="1:15" ht="18" thickBot="1" x14ac:dyDescent="0.4">
      <c r="B188" s="5" t="s">
        <v>40</v>
      </c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</row>
    <row r="189" spans="1:15" ht="16.2" thickTop="1" x14ac:dyDescent="0.35">
      <c r="A189">
        <v>1</v>
      </c>
      <c r="B189" s="6" t="s">
        <v>17</v>
      </c>
      <c r="C189" s="7"/>
      <c r="D189" s="7"/>
      <c r="E189" s="7"/>
      <c r="F189" s="7"/>
      <c r="G189" s="7"/>
      <c r="H189" s="7"/>
      <c r="I189" s="8"/>
      <c r="J189" s="7"/>
      <c r="K189" s="7"/>
      <c r="L189" s="7"/>
      <c r="M189" s="7"/>
      <c r="N189" s="7"/>
    </row>
    <row r="190" spans="1:15" x14ac:dyDescent="0.3">
      <c r="B190" t="s">
        <v>18</v>
      </c>
      <c r="C190">
        <v>0</v>
      </c>
      <c r="D190">
        <v>20</v>
      </c>
      <c r="E190">
        <v>100</v>
      </c>
      <c r="F190">
        <v>500</v>
      </c>
      <c r="G190">
        <v>1000</v>
      </c>
      <c r="I190" t="s">
        <v>18</v>
      </c>
      <c r="J190">
        <v>0</v>
      </c>
      <c r="K190">
        <v>20</v>
      </c>
      <c r="L190">
        <v>100</v>
      </c>
      <c r="M190">
        <v>500</v>
      </c>
      <c r="N190">
        <v>1000</v>
      </c>
    </row>
    <row r="191" spans="1:15" x14ac:dyDescent="0.3">
      <c r="B191" t="s">
        <v>19</v>
      </c>
      <c r="C191" s="9">
        <v>0.13</v>
      </c>
      <c r="D191">
        <v>0.128</v>
      </c>
      <c r="E191">
        <v>0.13900000000000001</v>
      </c>
      <c r="F191">
        <v>0.35599999999999998</v>
      </c>
      <c r="G191">
        <v>0.69599999999999995</v>
      </c>
      <c r="H191" s="9"/>
      <c r="I191" t="s">
        <v>19</v>
      </c>
      <c r="J191" s="9">
        <v>0.13</v>
      </c>
      <c r="K191">
        <v>0.193</v>
      </c>
      <c r="L191">
        <v>0.129</v>
      </c>
      <c r="M191">
        <v>0.63700000000000001</v>
      </c>
      <c r="N191">
        <v>0.745</v>
      </c>
    </row>
    <row r="192" spans="1:15" x14ac:dyDescent="0.3">
      <c r="B192" t="s">
        <v>20</v>
      </c>
      <c r="C192" s="9">
        <v>0.16800000000000001</v>
      </c>
      <c r="D192">
        <v>0.13100000000000001</v>
      </c>
      <c r="E192">
        <v>0.16600000000000001</v>
      </c>
      <c r="F192">
        <v>0.42199999999999999</v>
      </c>
      <c r="G192">
        <v>0.67400000000000004</v>
      </c>
      <c r="H192" s="9"/>
      <c r="I192" t="s">
        <v>20</v>
      </c>
      <c r="J192" s="9">
        <v>0.153</v>
      </c>
      <c r="K192">
        <v>0.153</v>
      </c>
      <c r="L192">
        <v>0.16</v>
      </c>
      <c r="M192">
        <v>0.68200000000000005</v>
      </c>
      <c r="N192">
        <v>0.73899999999999999</v>
      </c>
    </row>
    <row r="193" spans="1:29" x14ac:dyDescent="0.3">
      <c r="B193" t="s">
        <v>21</v>
      </c>
      <c r="C193" s="9">
        <v>0.13100000000000001</v>
      </c>
      <c r="D193">
        <v>0.14699999999999999</v>
      </c>
      <c r="E193">
        <v>0.17</v>
      </c>
      <c r="F193">
        <v>0.41499999999999998</v>
      </c>
      <c r="G193">
        <v>0.71499999999999997</v>
      </c>
      <c r="H193" s="9"/>
      <c r="I193" t="s">
        <v>21</v>
      </c>
      <c r="J193" s="9">
        <v>0.161</v>
      </c>
      <c r="K193">
        <v>0.19400000000000001</v>
      </c>
      <c r="L193">
        <v>0.17100000000000001</v>
      </c>
      <c r="M193">
        <v>0.63800000000000001</v>
      </c>
      <c r="N193">
        <v>0.70799999999999996</v>
      </c>
    </row>
    <row r="194" spans="1:29" x14ac:dyDescent="0.3">
      <c r="B194" t="s">
        <v>22</v>
      </c>
      <c r="C194" s="9">
        <v>0.18</v>
      </c>
      <c r="D194">
        <v>0.13200000000000001</v>
      </c>
      <c r="E194">
        <v>0.19800000000000001</v>
      </c>
      <c r="F194">
        <v>0.438</v>
      </c>
      <c r="G194">
        <v>0.73399999999999999</v>
      </c>
      <c r="H194" s="9"/>
      <c r="I194" t="s">
        <v>22</v>
      </c>
      <c r="J194" s="9">
        <v>0.191</v>
      </c>
      <c r="K194">
        <v>0.14399999999999999</v>
      </c>
      <c r="L194">
        <v>0.20300000000000001</v>
      </c>
      <c r="M194">
        <v>0.67700000000000005</v>
      </c>
      <c r="N194">
        <v>0.71199999999999997</v>
      </c>
    </row>
    <row r="195" spans="1:29" x14ac:dyDescent="0.3">
      <c r="B195" t="s">
        <v>23</v>
      </c>
      <c r="C195" s="9">
        <v>0.14099999999999999</v>
      </c>
      <c r="D195">
        <v>0.12</v>
      </c>
      <c r="E195">
        <v>0.17199999999999999</v>
      </c>
      <c r="F195">
        <v>0.61299999999999999</v>
      </c>
      <c r="G195">
        <v>0.70299999999999996</v>
      </c>
      <c r="H195" s="9"/>
      <c r="I195" t="s">
        <v>23</v>
      </c>
      <c r="J195" s="9">
        <v>0.129</v>
      </c>
      <c r="K195">
        <v>0.16400000000000001</v>
      </c>
      <c r="L195">
        <v>0.16700000000000001</v>
      </c>
      <c r="M195">
        <v>0.54100000000000004</v>
      </c>
      <c r="N195">
        <v>0.75</v>
      </c>
      <c r="P195" s="10"/>
    </row>
    <row r="196" spans="1:29" x14ac:dyDescent="0.3">
      <c r="B196" t="s">
        <v>24</v>
      </c>
      <c r="C196" s="9">
        <v>0.18</v>
      </c>
      <c r="D196">
        <v>0.153</v>
      </c>
      <c r="E196">
        <v>0.193</v>
      </c>
      <c r="F196">
        <v>0.54</v>
      </c>
      <c r="G196">
        <v>0.73899999999999999</v>
      </c>
      <c r="H196" s="9"/>
      <c r="I196" t="s">
        <v>24</v>
      </c>
      <c r="J196" s="9">
        <v>0.17</v>
      </c>
      <c r="K196">
        <v>0.18099999999999999</v>
      </c>
      <c r="L196">
        <v>0.185</v>
      </c>
      <c r="M196">
        <v>0.58699999999999997</v>
      </c>
      <c r="N196">
        <v>0.70799999999999996</v>
      </c>
      <c r="P196" s="12"/>
    </row>
    <row r="197" spans="1:29" x14ac:dyDescent="0.3">
      <c r="B197" t="s">
        <v>25</v>
      </c>
      <c r="C197" s="9">
        <f t="shared" ref="C197:G197" si="122">AVERAGE(C191:C196)</f>
        <v>0.155</v>
      </c>
      <c r="D197" s="9">
        <f t="shared" si="122"/>
        <v>0.13516666666666668</v>
      </c>
      <c r="E197" s="9">
        <f t="shared" si="122"/>
        <v>0.17300000000000001</v>
      </c>
      <c r="F197" s="9">
        <f t="shared" si="122"/>
        <v>0.46399999999999997</v>
      </c>
      <c r="G197" s="9">
        <f t="shared" si="122"/>
        <v>0.71016666666666672</v>
      </c>
      <c r="H197" s="9"/>
      <c r="I197" t="s">
        <v>25</v>
      </c>
      <c r="J197" s="9">
        <f>AVERAGE(J191:J196)</f>
        <v>0.15566666666666668</v>
      </c>
      <c r="K197" s="9">
        <f t="shared" ref="K197:N197" si="123">AVERAGE(K191:K196)</f>
        <v>0.17150000000000001</v>
      </c>
      <c r="L197" s="9">
        <f t="shared" si="123"/>
        <v>0.16916666666666669</v>
      </c>
      <c r="M197" s="9">
        <f t="shared" si="123"/>
        <v>0.62699999999999989</v>
      </c>
      <c r="N197" s="9">
        <f t="shared" si="123"/>
        <v>0.72699999999999998</v>
      </c>
      <c r="P197" s="9"/>
      <c r="Q197" s="9"/>
      <c r="R197" s="9"/>
      <c r="S197" s="9"/>
      <c r="T197" s="9"/>
      <c r="U197" s="9"/>
    </row>
    <row r="199" spans="1:29" ht="15.6" x14ac:dyDescent="0.35">
      <c r="A199">
        <v>2</v>
      </c>
      <c r="B199" s="6" t="s">
        <v>26</v>
      </c>
      <c r="C199" s="7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</row>
    <row r="200" spans="1:29" x14ac:dyDescent="0.3">
      <c r="B200" t="s">
        <v>18</v>
      </c>
      <c r="C200">
        <v>0</v>
      </c>
      <c r="D200">
        <v>20</v>
      </c>
      <c r="E200">
        <v>100</v>
      </c>
      <c r="F200">
        <v>500</v>
      </c>
      <c r="G200">
        <v>1000</v>
      </c>
      <c r="I200" t="s">
        <v>18</v>
      </c>
      <c r="J200">
        <v>0</v>
      </c>
      <c r="K200">
        <v>20</v>
      </c>
      <c r="L200">
        <v>100</v>
      </c>
      <c r="M200">
        <v>500</v>
      </c>
      <c r="N200">
        <v>1000</v>
      </c>
    </row>
    <row r="201" spans="1:29" x14ac:dyDescent="0.3">
      <c r="B201" s="2">
        <v>1</v>
      </c>
      <c r="C201" s="9">
        <f>AVERAGE(C191,C192)/0.95</f>
        <v>0.15684210526315792</v>
      </c>
      <c r="D201" s="9">
        <f t="shared" ref="D201:G201" si="124">AVERAGE(D191,D192)/0.95</f>
        <v>0.13631578947368422</v>
      </c>
      <c r="E201" s="9">
        <f t="shared" si="124"/>
        <v>0.16052631578947371</v>
      </c>
      <c r="F201" s="9">
        <f t="shared" si="124"/>
        <v>0.40947368421052632</v>
      </c>
      <c r="G201" s="9">
        <f t="shared" si="124"/>
        <v>0.7210526315789475</v>
      </c>
      <c r="H201" s="9"/>
      <c r="I201" s="2">
        <v>1</v>
      </c>
      <c r="J201" s="9">
        <f>AVERAGE(J191,J192)/0.95</f>
        <v>0.14894736842105266</v>
      </c>
      <c r="K201" s="9">
        <f t="shared" ref="K201:N201" si="125">AVERAGE(K191,K192)/0.95</f>
        <v>0.18210526315789474</v>
      </c>
      <c r="L201" s="9">
        <f t="shared" si="125"/>
        <v>0.15210526315789477</v>
      </c>
      <c r="M201" s="9">
        <f t="shared" si="125"/>
        <v>0.6942105263157895</v>
      </c>
      <c r="N201" s="9">
        <f t="shared" si="125"/>
        <v>0.78105263157894744</v>
      </c>
    </row>
    <row r="202" spans="1:29" x14ac:dyDescent="0.3">
      <c r="B202" s="2">
        <v>2</v>
      </c>
      <c r="C202" s="9">
        <f>AVERAGE(C193,C194)/0.95</f>
        <v>0.16368421052631579</v>
      </c>
      <c r="D202" s="9">
        <f t="shared" ref="D202:G202" si="126">AVERAGE(D193,D194)/0.95</f>
        <v>0.14684210526315791</v>
      </c>
      <c r="E202" s="9">
        <f t="shared" si="126"/>
        <v>0.19368421052631579</v>
      </c>
      <c r="F202" s="9">
        <f t="shared" si="126"/>
        <v>0.44894736842105265</v>
      </c>
      <c r="G202" s="9">
        <f t="shared" si="126"/>
        <v>0.76263157894736833</v>
      </c>
      <c r="H202" s="9"/>
      <c r="I202" s="2">
        <v>2</v>
      </c>
      <c r="J202" s="9">
        <f>AVERAGE(J193,J194)/0.95</f>
        <v>0.18526315789473685</v>
      </c>
      <c r="K202" s="9">
        <f t="shared" ref="K202:N202" si="127">AVERAGE(K193,K194)/0.95</f>
        <v>0.17789473684210524</v>
      </c>
      <c r="L202" s="9">
        <f t="shared" si="127"/>
        <v>0.1968421052631579</v>
      </c>
      <c r="M202" s="9">
        <f t="shared" si="127"/>
        <v>0.69210526315789478</v>
      </c>
      <c r="N202" s="9">
        <f t="shared" si="127"/>
        <v>0.74736842105263157</v>
      </c>
    </row>
    <row r="203" spans="1:29" x14ac:dyDescent="0.3">
      <c r="B203" s="2">
        <v>3</v>
      </c>
      <c r="C203" s="9">
        <f>AVERAGE(C195,C196)/0.95</f>
        <v>0.16894736842105262</v>
      </c>
      <c r="D203" s="9">
        <f t="shared" ref="D203:G203" si="128">AVERAGE(D195,D196)/0.95</f>
        <v>0.1436842105263158</v>
      </c>
      <c r="E203" s="9">
        <f t="shared" si="128"/>
        <v>0.19210526315789475</v>
      </c>
      <c r="F203" s="9">
        <f t="shared" si="128"/>
        <v>0.60684210526315796</v>
      </c>
      <c r="G203" s="9">
        <f t="shared" si="128"/>
        <v>0.75894736842105259</v>
      </c>
      <c r="H203" s="9"/>
      <c r="I203" s="2">
        <v>3</v>
      </c>
      <c r="J203" s="9">
        <f>AVERAGE(J195,J196)/0.95</f>
        <v>0.1573684210526316</v>
      </c>
      <c r="K203" s="9">
        <f t="shared" ref="K203:N203" si="129">AVERAGE(K195,K196)/0.95</f>
        <v>0.18157894736842103</v>
      </c>
      <c r="L203" s="9">
        <f t="shared" si="129"/>
        <v>0.18526315789473685</v>
      </c>
      <c r="M203" s="9">
        <f t="shared" si="129"/>
        <v>0.59368421052631593</v>
      </c>
      <c r="N203" s="9">
        <f t="shared" si="129"/>
        <v>0.76736842105263159</v>
      </c>
    </row>
    <row r="204" spans="1:29" x14ac:dyDescent="0.3">
      <c r="B204" t="s">
        <v>25</v>
      </c>
      <c r="C204" s="9">
        <f>AVERAGE(C201:C203)</f>
        <v>0.16315789473684211</v>
      </c>
      <c r="D204" s="9">
        <f t="shared" ref="D204:G204" si="130">AVERAGE(D201:D203)</f>
        <v>0.14228070175438598</v>
      </c>
      <c r="E204" s="9">
        <f t="shared" si="130"/>
        <v>0.18210526315789477</v>
      </c>
      <c r="F204" s="9">
        <f t="shared" si="130"/>
        <v>0.48842105263157903</v>
      </c>
      <c r="G204" s="9">
        <f t="shared" si="130"/>
        <v>0.74754385964912284</v>
      </c>
      <c r="H204" s="9"/>
      <c r="I204" t="s">
        <v>25</v>
      </c>
      <c r="J204" s="9">
        <f>AVERAGE(J201:J203)</f>
        <v>0.16385964912280704</v>
      </c>
      <c r="K204" s="9">
        <f t="shared" ref="K204:N204" si="131">AVERAGE(K201:K203)</f>
        <v>0.18052631578947367</v>
      </c>
      <c r="L204" s="9">
        <f t="shared" si="131"/>
        <v>0.17807017543859649</v>
      </c>
      <c r="M204" s="9">
        <f t="shared" si="131"/>
        <v>0.66000000000000014</v>
      </c>
      <c r="N204" s="9">
        <f t="shared" si="131"/>
        <v>0.76526315789473687</v>
      </c>
    </row>
    <row r="207" spans="1:29" ht="15.6" x14ac:dyDescent="0.35">
      <c r="A207">
        <v>3</v>
      </c>
      <c r="B207" s="6" t="s">
        <v>27</v>
      </c>
      <c r="C207" s="7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Q207" s="6" t="s">
        <v>28</v>
      </c>
      <c r="R207" s="7"/>
      <c r="S207" s="7"/>
      <c r="T207" s="7"/>
      <c r="U207" s="7"/>
      <c r="V207" s="7"/>
      <c r="W207" s="7"/>
      <c r="X207" s="7"/>
      <c r="Y207" s="7"/>
      <c r="Z207" s="7"/>
      <c r="AA207" s="7"/>
      <c r="AB207" s="7"/>
      <c r="AC207" s="7"/>
    </row>
    <row r="208" spans="1:29" x14ac:dyDescent="0.3">
      <c r="B208" t="s">
        <v>18</v>
      </c>
      <c r="C208">
        <v>0</v>
      </c>
      <c r="D208">
        <v>20</v>
      </c>
      <c r="E208">
        <v>100</v>
      </c>
      <c r="F208">
        <v>500</v>
      </c>
      <c r="G208">
        <v>1000</v>
      </c>
      <c r="I208" t="s">
        <v>18</v>
      </c>
      <c r="J208">
        <v>0</v>
      </c>
      <c r="K208">
        <v>20</v>
      </c>
      <c r="L208">
        <v>100</v>
      </c>
      <c r="M208">
        <v>500</v>
      </c>
      <c r="N208">
        <v>1000</v>
      </c>
      <c r="Q208" t="s">
        <v>29</v>
      </c>
      <c r="R208">
        <v>0</v>
      </c>
      <c r="S208">
        <v>20</v>
      </c>
      <c r="T208">
        <v>100</v>
      </c>
      <c r="U208">
        <v>500</v>
      </c>
      <c r="V208">
        <v>1000</v>
      </c>
      <c r="X208" t="s">
        <v>29</v>
      </c>
      <c r="Y208">
        <v>0</v>
      </c>
      <c r="Z208">
        <v>20</v>
      </c>
      <c r="AA208">
        <v>100</v>
      </c>
      <c r="AB208">
        <v>500</v>
      </c>
      <c r="AC208">
        <v>1000</v>
      </c>
    </row>
    <row r="209" spans="1:36" x14ac:dyDescent="0.3">
      <c r="B209" t="s">
        <v>30</v>
      </c>
      <c r="C209" s="3">
        <f t="shared" ref="C209:G210" si="132">R209*50</f>
        <v>8.35</v>
      </c>
      <c r="D209" s="3">
        <f t="shared" si="132"/>
        <v>8.0500000000000007</v>
      </c>
      <c r="E209" s="3">
        <f t="shared" si="132"/>
        <v>8.15</v>
      </c>
      <c r="F209" s="3">
        <f t="shared" si="132"/>
        <v>9</v>
      </c>
      <c r="G209" s="3">
        <f t="shared" si="132"/>
        <v>8.6999999999999993</v>
      </c>
      <c r="H209" s="3"/>
      <c r="I209" t="s">
        <v>31</v>
      </c>
      <c r="J209" s="3">
        <f t="shared" ref="J209:N210" si="133">Y209*50</f>
        <v>9.75</v>
      </c>
      <c r="K209" s="3">
        <f t="shared" si="133"/>
        <v>7.4499999999999993</v>
      </c>
      <c r="L209" s="3">
        <f t="shared" si="133"/>
        <v>7.6499999999999995</v>
      </c>
      <c r="M209" s="3">
        <f t="shared" si="133"/>
        <v>8.35</v>
      </c>
      <c r="N209" s="3">
        <f t="shared" si="133"/>
        <v>9.6</v>
      </c>
      <c r="Q209" t="s">
        <v>30</v>
      </c>
      <c r="R209" s="9">
        <v>0.16700000000000001</v>
      </c>
      <c r="S209" s="9">
        <v>0.161</v>
      </c>
      <c r="T209" s="9">
        <v>0.16300000000000001</v>
      </c>
      <c r="U209" s="9">
        <v>0.18</v>
      </c>
      <c r="V209" s="9">
        <v>0.17399999999999999</v>
      </c>
      <c r="W209" s="9"/>
      <c r="X209" t="s">
        <v>31</v>
      </c>
      <c r="Y209" s="9">
        <v>0.19500000000000001</v>
      </c>
      <c r="Z209" s="9">
        <v>0.14899999999999999</v>
      </c>
      <c r="AA209" s="9">
        <v>0.153</v>
      </c>
      <c r="AB209" s="9">
        <v>0.16700000000000001</v>
      </c>
      <c r="AC209" s="9">
        <v>0.192</v>
      </c>
      <c r="AF209" s="13"/>
    </row>
    <row r="210" spans="1:36" x14ac:dyDescent="0.3">
      <c r="B210" t="s">
        <v>32</v>
      </c>
      <c r="C210" s="3">
        <f t="shared" si="132"/>
        <v>8.4500000000000011</v>
      </c>
      <c r="D210" s="3">
        <f t="shared" si="132"/>
        <v>8.1</v>
      </c>
      <c r="E210" s="3">
        <f t="shared" si="132"/>
        <v>8.0500000000000007</v>
      </c>
      <c r="F210" s="3">
        <f t="shared" si="132"/>
        <v>8.9499999999999993</v>
      </c>
      <c r="G210" s="3">
        <f t="shared" si="132"/>
        <v>8.6</v>
      </c>
      <c r="H210" s="3"/>
      <c r="I210" t="s">
        <v>33</v>
      </c>
      <c r="J210" s="3">
        <f t="shared" si="133"/>
        <v>9.5</v>
      </c>
      <c r="K210" s="3">
        <f t="shared" si="133"/>
        <v>7.85</v>
      </c>
      <c r="L210" s="3">
        <f t="shared" si="133"/>
        <v>7.95</v>
      </c>
      <c r="M210" s="3">
        <f t="shared" si="133"/>
        <v>8.5</v>
      </c>
      <c r="N210" s="3">
        <f t="shared" si="133"/>
        <v>8.6999999999999993</v>
      </c>
      <c r="Q210" t="s">
        <v>32</v>
      </c>
      <c r="R210" s="9">
        <v>0.16900000000000001</v>
      </c>
      <c r="S210" s="9">
        <v>0.16200000000000001</v>
      </c>
      <c r="T210" s="9">
        <v>0.161</v>
      </c>
      <c r="U210" s="9">
        <v>0.17899999999999999</v>
      </c>
      <c r="V210" s="9">
        <v>0.17199999999999999</v>
      </c>
      <c r="W210" s="9"/>
      <c r="X210" t="s">
        <v>33</v>
      </c>
      <c r="Y210" s="9">
        <v>0.19</v>
      </c>
      <c r="Z210" s="9">
        <v>0.157</v>
      </c>
      <c r="AA210" s="9">
        <v>0.159</v>
      </c>
      <c r="AB210" s="9">
        <v>0.17</v>
      </c>
      <c r="AC210" s="9">
        <v>0.17399999999999999</v>
      </c>
      <c r="AF210" s="13"/>
    </row>
    <row r="211" spans="1:36" x14ac:dyDescent="0.3">
      <c r="B211" t="s">
        <v>25</v>
      </c>
      <c r="C211" s="3">
        <f>AVERAGE(C209:C210)</f>
        <v>8.4</v>
      </c>
      <c r="D211" s="3">
        <f t="shared" ref="D211:G211" si="134">AVERAGE(D209:D210)</f>
        <v>8.0749999999999993</v>
      </c>
      <c r="E211" s="3">
        <f t="shared" si="134"/>
        <v>8.1000000000000014</v>
      </c>
      <c r="F211" s="3">
        <f t="shared" si="134"/>
        <v>8.9749999999999996</v>
      </c>
      <c r="G211" s="3">
        <f t="shared" si="134"/>
        <v>8.6499999999999986</v>
      </c>
      <c r="H211" s="3"/>
      <c r="I211" t="s">
        <v>25</v>
      </c>
      <c r="J211" s="3">
        <f>AVERAGE(J209:J210)</f>
        <v>9.625</v>
      </c>
      <c r="K211" s="3">
        <f t="shared" ref="K211:N211" si="135">AVERAGE(K209:K210)</f>
        <v>7.6499999999999995</v>
      </c>
      <c r="L211" s="3">
        <f t="shared" si="135"/>
        <v>7.8</v>
      </c>
      <c r="M211" s="3">
        <f t="shared" si="135"/>
        <v>8.4250000000000007</v>
      </c>
      <c r="N211" s="3">
        <f t="shared" si="135"/>
        <v>9.1499999999999986</v>
      </c>
      <c r="S211" s="9"/>
      <c r="T211" s="9"/>
      <c r="U211" s="9"/>
      <c r="AB211" s="11"/>
      <c r="AC211" s="11"/>
      <c r="AD211" s="11"/>
      <c r="AE211" s="11"/>
      <c r="AF211" s="11"/>
      <c r="AG211" s="11"/>
      <c r="AI211" s="11"/>
      <c r="AJ211" s="11"/>
    </row>
    <row r="212" spans="1:36" x14ac:dyDescent="0.3">
      <c r="AB212" s="11"/>
      <c r="AC212" s="11"/>
      <c r="AD212" s="11"/>
      <c r="AE212" s="11"/>
      <c r="AF212" s="11"/>
      <c r="AG212" s="11"/>
      <c r="AI212" s="11"/>
      <c r="AJ212" s="11"/>
    </row>
    <row r="213" spans="1:36" ht="15.6" x14ac:dyDescent="0.35">
      <c r="A213">
        <v>4</v>
      </c>
      <c r="B213" s="6" t="s">
        <v>45</v>
      </c>
      <c r="C213" s="7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</row>
    <row r="214" spans="1:36" x14ac:dyDescent="0.3">
      <c r="B214" t="s">
        <v>18</v>
      </c>
      <c r="C214">
        <v>0</v>
      </c>
      <c r="D214">
        <v>20</v>
      </c>
      <c r="E214">
        <v>100</v>
      </c>
      <c r="F214">
        <v>500</v>
      </c>
      <c r="G214">
        <v>1000</v>
      </c>
      <c r="I214" t="s">
        <v>18</v>
      </c>
      <c r="J214">
        <v>0</v>
      </c>
      <c r="K214">
        <v>20</v>
      </c>
      <c r="L214">
        <v>100</v>
      </c>
      <c r="M214">
        <v>500</v>
      </c>
      <c r="N214">
        <v>1000</v>
      </c>
    </row>
    <row r="215" spans="1:36" x14ac:dyDescent="0.3">
      <c r="B215" s="2">
        <v>1</v>
      </c>
      <c r="C215" s="9">
        <f>C201*10</f>
        <v>1.5684210526315792</v>
      </c>
      <c r="D215" s="9">
        <f t="shared" ref="D215:G217" si="136">D201*10</f>
        <v>1.3631578947368421</v>
      </c>
      <c r="E215" s="9">
        <f t="shared" si="136"/>
        <v>1.6052631578947372</v>
      </c>
      <c r="F215" s="9">
        <f t="shared" si="136"/>
        <v>4.094736842105263</v>
      </c>
      <c r="G215" s="9">
        <f t="shared" si="136"/>
        <v>7.2105263157894752</v>
      </c>
      <c r="H215" s="9"/>
      <c r="I215" s="2">
        <v>1</v>
      </c>
      <c r="J215" s="9">
        <f>J201*10</f>
        <v>1.4894736842105267</v>
      </c>
      <c r="K215" s="9">
        <f t="shared" ref="K215:N217" si="137">K201*10</f>
        <v>1.8210526315789475</v>
      </c>
      <c r="L215" s="9">
        <f t="shared" si="137"/>
        <v>1.5210526315789477</v>
      </c>
      <c r="M215" s="9">
        <f t="shared" si="137"/>
        <v>6.9421052631578952</v>
      </c>
      <c r="N215" s="9">
        <f t="shared" si="137"/>
        <v>7.810526315789474</v>
      </c>
    </row>
    <row r="216" spans="1:36" x14ac:dyDescent="0.3">
      <c r="B216" s="2">
        <v>2</v>
      </c>
      <c r="C216" s="9">
        <f>C202*10</f>
        <v>1.6368421052631579</v>
      </c>
      <c r="D216" s="9">
        <f t="shared" si="136"/>
        <v>1.4684210526315791</v>
      </c>
      <c r="E216" s="9">
        <f t="shared" si="136"/>
        <v>1.9368421052631579</v>
      </c>
      <c r="F216" s="9">
        <f t="shared" si="136"/>
        <v>4.4894736842105267</v>
      </c>
      <c r="G216" s="9">
        <f t="shared" si="136"/>
        <v>7.6263157894736828</v>
      </c>
      <c r="H216" s="9"/>
      <c r="I216" s="2">
        <v>2</v>
      </c>
      <c r="J216" s="9">
        <f>J202*10</f>
        <v>1.8526315789473684</v>
      </c>
      <c r="K216" s="9">
        <f t="shared" si="137"/>
        <v>1.7789473684210524</v>
      </c>
      <c r="L216" s="9">
        <f t="shared" si="137"/>
        <v>1.9684210526315791</v>
      </c>
      <c r="M216" s="9">
        <f t="shared" si="137"/>
        <v>6.9210526315789478</v>
      </c>
      <c r="N216" s="9">
        <f t="shared" si="137"/>
        <v>7.4736842105263159</v>
      </c>
    </row>
    <row r="217" spans="1:36" x14ac:dyDescent="0.3">
      <c r="B217" s="2">
        <v>3</v>
      </c>
      <c r="C217" s="9">
        <f>C203*10</f>
        <v>1.6894736842105262</v>
      </c>
      <c r="D217" s="9">
        <f>D203*10</f>
        <v>1.4368421052631581</v>
      </c>
      <c r="E217" s="9">
        <f t="shared" si="136"/>
        <v>1.9210526315789476</v>
      </c>
      <c r="F217" s="9">
        <f t="shared" si="136"/>
        <v>6.0684210526315798</v>
      </c>
      <c r="G217" s="9">
        <f t="shared" si="136"/>
        <v>7.5894736842105264</v>
      </c>
      <c r="H217" s="9"/>
      <c r="I217" s="2">
        <v>3</v>
      </c>
      <c r="J217" s="9">
        <f>J203*10</f>
        <v>1.573684210526316</v>
      </c>
      <c r="K217" s="9">
        <f t="shared" si="137"/>
        <v>1.8157894736842104</v>
      </c>
      <c r="L217" s="9">
        <f t="shared" si="137"/>
        <v>1.8526315789473684</v>
      </c>
      <c r="M217" s="9">
        <f t="shared" si="137"/>
        <v>5.9368421052631595</v>
      </c>
      <c r="N217" s="9">
        <f t="shared" si="137"/>
        <v>7.6736842105263161</v>
      </c>
    </row>
    <row r="218" spans="1:36" x14ac:dyDescent="0.3">
      <c r="B218" t="s">
        <v>25</v>
      </c>
      <c r="C218" s="9">
        <f>AVERAGE(C215:C217)</f>
        <v>1.631578947368421</v>
      </c>
      <c r="D218" s="9">
        <f t="shared" ref="D218:G218" si="138">AVERAGE(D215:D217)</f>
        <v>1.4228070175438596</v>
      </c>
      <c r="E218" s="9">
        <f t="shared" si="138"/>
        <v>1.8210526315789475</v>
      </c>
      <c r="F218" s="9">
        <f t="shared" si="138"/>
        <v>4.8842105263157896</v>
      </c>
      <c r="G218" s="9">
        <f t="shared" si="138"/>
        <v>7.4754385964912275</v>
      </c>
      <c r="H218" s="9"/>
      <c r="I218" t="s">
        <v>25</v>
      </c>
      <c r="J218" s="9">
        <f>AVERAGE(J215:J217)</f>
        <v>1.6385964912280704</v>
      </c>
      <c r="K218" s="9">
        <f t="shared" ref="K218:N218" si="139">AVERAGE(K215:K217)</f>
        <v>1.8052631578947367</v>
      </c>
      <c r="L218" s="9">
        <f t="shared" si="139"/>
        <v>1.7807017543859651</v>
      </c>
      <c r="M218" s="9">
        <f t="shared" si="139"/>
        <v>6.6000000000000014</v>
      </c>
      <c r="N218" s="9">
        <f t="shared" si="139"/>
        <v>7.6526315789473687</v>
      </c>
    </row>
    <row r="220" spans="1:36" x14ac:dyDescent="0.3">
      <c r="A220">
        <v>5</v>
      </c>
      <c r="B220" s="7" t="s">
        <v>34</v>
      </c>
      <c r="C220" s="7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</row>
    <row r="221" spans="1:36" x14ac:dyDescent="0.3">
      <c r="B221" t="s">
        <v>18</v>
      </c>
      <c r="C221">
        <v>0</v>
      </c>
      <c r="D221">
        <v>20</v>
      </c>
      <c r="E221">
        <v>100</v>
      </c>
      <c r="F221">
        <v>500</v>
      </c>
      <c r="G221">
        <v>1000</v>
      </c>
      <c r="I221" t="s">
        <v>18</v>
      </c>
      <c r="J221">
        <v>0</v>
      </c>
      <c r="K221">
        <v>20</v>
      </c>
      <c r="L221">
        <v>100</v>
      </c>
      <c r="M221">
        <v>500</v>
      </c>
      <c r="N221">
        <v>1000</v>
      </c>
    </row>
    <row r="222" spans="1:36" x14ac:dyDescent="0.3">
      <c r="B222" s="2">
        <v>1</v>
      </c>
      <c r="C222" s="3">
        <f>(1-(C215/C211))*100</f>
        <v>81.32832080200501</v>
      </c>
      <c r="D222" s="3">
        <f t="shared" ref="D222:F222" si="140">(1-(D215/D211))*100</f>
        <v>83.118787681277496</v>
      </c>
      <c r="E222" s="3">
        <f t="shared" si="140"/>
        <v>80.1819363222872</v>
      </c>
      <c r="F222" s="3">
        <f t="shared" si="140"/>
        <v>54.376191174314613</v>
      </c>
      <c r="G222" s="3">
        <f>(1-(G215/G211))*100</f>
        <v>16.641314268329754</v>
      </c>
      <c r="H222" s="3"/>
      <c r="I222" s="2">
        <v>1</v>
      </c>
      <c r="J222" s="3">
        <f>(1-(J215/J211))*100</f>
        <v>84.52494873547505</v>
      </c>
      <c r="K222" s="3">
        <f t="shared" ref="K222:N222" si="141">(1-(K215/K211))*100</f>
        <v>76.195390436876494</v>
      </c>
      <c r="L222" s="3">
        <f t="shared" si="141"/>
        <v>80.499325236167337</v>
      </c>
      <c r="M222" s="3">
        <f t="shared" si="141"/>
        <v>17.601124472903329</v>
      </c>
      <c r="N222" s="3">
        <f t="shared" si="141"/>
        <v>14.639056658038518</v>
      </c>
    </row>
    <row r="223" spans="1:36" x14ac:dyDescent="0.3">
      <c r="B223" s="2">
        <v>2</v>
      </c>
      <c r="C223" s="3">
        <f>(1-(C216/C211))*100</f>
        <v>80.513784461152881</v>
      </c>
      <c r="D223" s="3">
        <f t="shared" ref="D223:G223" si="142">(1-(D216/D211))*100</f>
        <v>81.815219162457225</v>
      </c>
      <c r="E223" s="3">
        <f t="shared" si="142"/>
        <v>76.088369070825209</v>
      </c>
      <c r="F223" s="3">
        <f t="shared" si="142"/>
        <v>49.978009089576304</v>
      </c>
      <c r="G223" s="3">
        <f t="shared" si="142"/>
        <v>11.834499543656829</v>
      </c>
      <c r="H223" s="3"/>
      <c r="I223" s="2">
        <v>2</v>
      </c>
      <c r="J223" s="3">
        <f>(1-(J216/J211))*100</f>
        <v>80.751879699248121</v>
      </c>
      <c r="K223" s="3">
        <f t="shared" ref="K223:N223" si="143">(1-(K216/K211))*100</f>
        <v>76.745786033711738</v>
      </c>
      <c r="L223" s="3">
        <f t="shared" si="143"/>
        <v>74.763832658569498</v>
      </c>
      <c r="M223" s="3">
        <f t="shared" si="143"/>
        <v>17.851007340309234</v>
      </c>
      <c r="N223" s="3">
        <f t="shared" si="143"/>
        <v>18.320391141788882</v>
      </c>
      <c r="O223" s="3"/>
    </row>
    <row r="224" spans="1:36" x14ac:dyDescent="0.3">
      <c r="B224" s="2">
        <v>3</v>
      </c>
      <c r="C224" s="3">
        <f>(1-(C217/C211))*100</f>
        <v>79.887218045112789</v>
      </c>
      <c r="D224" s="3">
        <f t="shared" ref="D224:G224" si="144">(1-(D217/D211))*100</f>
        <v>82.206289718103307</v>
      </c>
      <c r="E224" s="3">
        <f t="shared" si="144"/>
        <v>76.283300844704357</v>
      </c>
      <c r="F224" s="3">
        <f t="shared" si="144"/>
        <v>32.38528075062306</v>
      </c>
      <c r="G224" s="3">
        <f t="shared" si="144"/>
        <v>12.260419835716441</v>
      </c>
      <c r="H224" s="3"/>
      <c r="I224" s="2">
        <v>3</v>
      </c>
      <c r="J224" s="3">
        <f>(1-(J217/J211))*100</f>
        <v>83.650034176349962</v>
      </c>
      <c r="K224" s="3">
        <f t="shared" ref="K224:N224" si="145">(1-(K217/K211))*100</f>
        <v>76.264189886480906</v>
      </c>
      <c r="L224" s="3">
        <f t="shared" si="145"/>
        <v>76.24831309041835</v>
      </c>
      <c r="M224" s="3">
        <f t="shared" si="145"/>
        <v>29.533031391535204</v>
      </c>
      <c r="N224" s="3">
        <f t="shared" si="145"/>
        <v>16.134598792062103</v>
      </c>
      <c r="O224" s="3"/>
    </row>
    <row r="225" spans="1:15" x14ac:dyDescent="0.3">
      <c r="B225" t="s">
        <v>25</v>
      </c>
      <c r="C225" s="20">
        <f>AVERAGE(C222:C224)</f>
        <v>80.576441102756903</v>
      </c>
      <c r="D225" s="20">
        <f t="shared" ref="D225:G225" si="146">AVERAGE(D222:D224)</f>
        <v>82.380098853946009</v>
      </c>
      <c r="E225" s="20">
        <f t="shared" si="146"/>
        <v>77.517868745938927</v>
      </c>
      <c r="F225" s="20">
        <f t="shared" si="146"/>
        <v>45.579827004837995</v>
      </c>
      <c r="G225" s="20">
        <f t="shared" si="146"/>
        <v>13.578744549234342</v>
      </c>
      <c r="H225" s="3"/>
      <c r="I225" t="s">
        <v>25</v>
      </c>
      <c r="J225" s="20">
        <f>(1-(J218/J211))*100</f>
        <v>82.975620870357716</v>
      </c>
      <c r="K225" s="20">
        <f t="shared" ref="K225:N225" si="147">(1-(K218/K211))*100</f>
        <v>76.401788785689718</v>
      </c>
      <c r="L225" s="20">
        <f t="shared" si="147"/>
        <v>77.170490328385057</v>
      </c>
      <c r="M225" s="20">
        <f t="shared" si="147"/>
        <v>21.66172106824925</v>
      </c>
      <c r="N225" s="20">
        <f t="shared" si="147"/>
        <v>16.36468219729651</v>
      </c>
      <c r="O225" s="3"/>
    </row>
    <row r="227" spans="1:15" x14ac:dyDescent="0.3">
      <c r="B227" t="s">
        <v>25</v>
      </c>
      <c r="C227" s="23">
        <f>AVERAGE(C225,J225)</f>
        <v>81.776030986557316</v>
      </c>
      <c r="D227" s="23">
        <f>AVERAGE(D225,K225)</f>
        <v>79.390943819817863</v>
      </c>
      <c r="E227" s="23">
        <f t="shared" ref="E227:G227" si="148">AVERAGE(E225,L225)</f>
        <v>77.344179537161992</v>
      </c>
      <c r="F227" s="23">
        <f t="shared" si="148"/>
        <v>33.620774036543622</v>
      </c>
      <c r="G227" s="23">
        <f t="shared" si="148"/>
        <v>14.971713373265427</v>
      </c>
    </row>
    <row r="228" spans="1:15" x14ac:dyDescent="0.3">
      <c r="B228" s="14" t="s">
        <v>35</v>
      </c>
      <c r="C228" s="4">
        <f>_xlfn.STDEV.S(C225,J225)</f>
        <v>1.6964762829561002</v>
      </c>
      <c r="D228" s="4">
        <f t="shared" ref="D228:G228" si="149">_xlfn.STDEV.S(D225,K225)</f>
        <v>4.2273035892998356</v>
      </c>
      <c r="E228" s="4">
        <f t="shared" si="149"/>
        <v>0.24563363469019325</v>
      </c>
      <c r="F228" s="4">
        <f t="shared" si="149"/>
        <v>16.912654900900112</v>
      </c>
      <c r="G228" s="4">
        <f t="shared" si="149"/>
        <v>1.9699554029076602</v>
      </c>
    </row>
    <row r="231" spans="1:15" ht="18" thickBot="1" x14ac:dyDescent="0.4">
      <c r="B231" s="5" t="s">
        <v>41</v>
      </c>
      <c r="C231" s="5"/>
      <c r="D231" s="5"/>
      <c r="E231" s="5"/>
      <c r="F231" s="5"/>
      <c r="G231" s="5"/>
      <c r="H231" s="5"/>
    </row>
    <row r="232" spans="1:15" ht="16.2" thickTop="1" x14ac:dyDescent="0.35">
      <c r="A232">
        <v>1</v>
      </c>
      <c r="B232" s="6" t="s">
        <v>17</v>
      </c>
      <c r="C232" s="7"/>
      <c r="D232" s="7"/>
      <c r="E232" s="7"/>
      <c r="F232" s="7"/>
      <c r="G232" s="7"/>
      <c r="H232" s="7"/>
    </row>
    <row r="233" spans="1:15" x14ac:dyDescent="0.3">
      <c r="B233" t="s">
        <v>18</v>
      </c>
      <c r="C233">
        <v>0</v>
      </c>
      <c r="D233">
        <v>500</v>
      </c>
      <c r="F233" t="s">
        <v>18</v>
      </c>
      <c r="G233" t="s">
        <v>11</v>
      </c>
      <c r="H233" t="s">
        <v>12</v>
      </c>
    </row>
    <row r="234" spans="1:15" x14ac:dyDescent="0.3">
      <c r="B234" t="s">
        <v>19</v>
      </c>
      <c r="C234" s="9">
        <v>4.2999999999999997E-2</v>
      </c>
      <c r="D234">
        <v>0.71</v>
      </c>
      <c r="E234" s="9"/>
      <c r="F234" t="s">
        <v>19</v>
      </c>
      <c r="G234" s="9">
        <v>4.8000000000000001E-2</v>
      </c>
      <c r="H234">
        <v>0.85399999999999998</v>
      </c>
    </row>
    <row r="235" spans="1:15" x14ac:dyDescent="0.3">
      <c r="B235" t="s">
        <v>20</v>
      </c>
      <c r="C235" s="9">
        <v>0.03</v>
      </c>
      <c r="D235">
        <v>0.70599999999999996</v>
      </c>
      <c r="E235" s="9"/>
      <c r="F235" t="s">
        <v>20</v>
      </c>
      <c r="G235" s="9">
        <v>5.0999999999999997E-2</v>
      </c>
      <c r="H235">
        <v>0.86699999999999999</v>
      </c>
    </row>
    <row r="236" spans="1:15" x14ac:dyDescent="0.3">
      <c r="B236" t="s">
        <v>21</v>
      </c>
      <c r="C236" s="9">
        <v>3.1E-2</v>
      </c>
      <c r="D236">
        <v>0.81100000000000005</v>
      </c>
      <c r="E236" s="9"/>
      <c r="F236" t="s">
        <v>21</v>
      </c>
      <c r="G236" s="9">
        <v>0.04</v>
      </c>
      <c r="H236">
        <v>0.92800000000000005</v>
      </c>
    </row>
    <row r="237" spans="1:15" x14ac:dyDescent="0.3">
      <c r="B237" t="s">
        <v>22</v>
      </c>
      <c r="C237" s="9">
        <v>2.1999999999999999E-2</v>
      </c>
      <c r="D237">
        <v>0.68600000000000005</v>
      </c>
      <c r="E237" s="9"/>
      <c r="F237" t="s">
        <v>22</v>
      </c>
      <c r="G237" s="9">
        <v>3.7999999999999999E-2</v>
      </c>
      <c r="H237">
        <v>0.82799999999999996</v>
      </c>
    </row>
    <row r="238" spans="1:15" x14ac:dyDescent="0.3">
      <c r="B238" t="s">
        <v>23</v>
      </c>
      <c r="C238" s="9">
        <v>3.7999999999999999E-2</v>
      </c>
      <c r="D238">
        <v>0.90200000000000002</v>
      </c>
      <c r="E238" s="9"/>
      <c r="F238" t="s">
        <v>23</v>
      </c>
      <c r="G238" s="9">
        <v>6.7000000000000004E-2</v>
      </c>
      <c r="H238">
        <v>0.72599999999999998</v>
      </c>
      <c r="J238" s="10"/>
    </row>
    <row r="239" spans="1:15" x14ac:dyDescent="0.3">
      <c r="B239" t="s">
        <v>24</v>
      </c>
      <c r="C239" s="9">
        <v>4.4999999999999998E-2</v>
      </c>
      <c r="D239">
        <v>0.88700000000000001</v>
      </c>
      <c r="E239" s="9"/>
      <c r="F239" t="s">
        <v>24</v>
      </c>
      <c r="G239" s="9">
        <v>5.8000000000000003E-2</v>
      </c>
      <c r="H239">
        <v>0.84699999999999998</v>
      </c>
      <c r="J239" s="12"/>
    </row>
    <row r="240" spans="1:15" x14ac:dyDescent="0.3">
      <c r="B240" t="s">
        <v>25</v>
      </c>
      <c r="C240" s="9">
        <f t="shared" ref="C240:D240" si="150">AVERAGE(C234:C239)</f>
        <v>3.4833333333333334E-2</v>
      </c>
      <c r="D240" s="9">
        <f t="shared" si="150"/>
        <v>0.78366666666666662</v>
      </c>
      <c r="E240" s="9"/>
      <c r="F240" t="s">
        <v>25</v>
      </c>
      <c r="G240" s="9">
        <f>AVERAGE(G234:G239)</f>
        <v>5.0333333333333341E-2</v>
      </c>
      <c r="H240" s="9">
        <f t="shared" ref="H240" si="151">AVERAGE(H234:H239)</f>
        <v>0.84166666666666645</v>
      </c>
      <c r="J240" s="9"/>
      <c r="K240" s="9"/>
      <c r="L240" s="9"/>
      <c r="M240" s="9"/>
      <c r="N240" s="9"/>
      <c r="O240" s="9"/>
    </row>
    <row r="242" spans="1:30" ht="15.6" x14ac:dyDescent="0.35">
      <c r="A242">
        <v>2</v>
      </c>
      <c r="B242" s="6" t="s">
        <v>26</v>
      </c>
      <c r="C242" s="7"/>
      <c r="D242" s="7"/>
      <c r="E242" s="7"/>
      <c r="F242" s="7"/>
      <c r="G242" s="7"/>
      <c r="H242" s="7"/>
    </row>
    <row r="243" spans="1:30" x14ac:dyDescent="0.3">
      <c r="B243" t="s">
        <v>18</v>
      </c>
      <c r="C243" t="s">
        <v>6</v>
      </c>
      <c r="D243" t="s">
        <v>9</v>
      </c>
      <c r="F243" t="s">
        <v>18</v>
      </c>
      <c r="G243" t="s">
        <v>11</v>
      </c>
      <c r="H243" t="s">
        <v>12</v>
      </c>
    </row>
    <row r="244" spans="1:30" x14ac:dyDescent="0.3">
      <c r="B244" s="2">
        <v>1</v>
      </c>
      <c r="C244" s="9">
        <f>AVERAGE(C234,C235)/0.95</f>
        <v>3.8421052631578946E-2</v>
      </c>
      <c r="D244" s="9">
        <f t="shared" ref="D244" si="152">AVERAGE(D234,D235)/0.95</f>
        <v>0.74526315789473685</v>
      </c>
      <c r="E244" s="9"/>
      <c r="F244" s="2">
        <v>1</v>
      </c>
      <c r="G244" s="9">
        <f>AVERAGE(G234,G235)/0.95</f>
        <v>5.2105263157894745E-2</v>
      </c>
      <c r="H244" s="9">
        <f t="shared" ref="H244" si="153">AVERAGE(H234,H235)/0.95</f>
        <v>0.90578947368421059</v>
      </c>
    </row>
    <row r="245" spans="1:30" x14ac:dyDescent="0.3">
      <c r="B245" s="2">
        <v>2</v>
      </c>
      <c r="C245" s="9">
        <f>AVERAGE(C236,C237)/0.95</f>
        <v>2.7894736842105264E-2</v>
      </c>
      <c r="D245" s="9">
        <f t="shared" ref="D245" si="154">AVERAGE(D236,D237)/0.95</f>
        <v>0.78789473684210531</v>
      </c>
      <c r="E245" s="9"/>
      <c r="F245" s="2">
        <v>2</v>
      </c>
      <c r="G245" s="9">
        <f>AVERAGE(G236,G237)/0.95</f>
        <v>4.1052631578947368E-2</v>
      </c>
      <c r="H245" s="9">
        <f t="shared" ref="H245" si="155">AVERAGE(H236,H237)/0.95</f>
        <v>0.92421052631578948</v>
      </c>
    </row>
    <row r="246" spans="1:30" x14ac:dyDescent="0.3">
      <c r="B246" s="2">
        <v>3</v>
      </c>
      <c r="C246" s="9">
        <f>AVERAGE(C238,C239)/0.95</f>
        <v>4.3684210526315784E-2</v>
      </c>
      <c r="D246" s="9">
        <f t="shared" ref="D246" si="156">AVERAGE(D238,D239)/0.95</f>
        <v>0.94157894736842118</v>
      </c>
      <c r="E246" s="9"/>
      <c r="F246" s="2">
        <v>3</v>
      </c>
      <c r="G246" s="9">
        <f>AVERAGE(G238,G239)/0.95</f>
        <v>6.5789473684210523E-2</v>
      </c>
      <c r="H246" s="9">
        <f t="shared" ref="H246" si="157">AVERAGE(H238,H239)/0.95</f>
        <v>0.82789473684210524</v>
      </c>
    </row>
    <row r="247" spans="1:30" x14ac:dyDescent="0.3">
      <c r="B247" t="s">
        <v>25</v>
      </c>
      <c r="C247" s="9">
        <f>AVERAGE(C244:C246)</f>
        <v>3.6666666666666667E-2</v>
      </c>
      <c r="D247" s="9">
        <f t="shared" ref="D247" si="158">AVERAGE(D244:D246)</f>
        <v>0.82491228070175449</v>
      </c>
      <c r="E247" s="9"/>
      <c r="F247" t="s">
        <v>25</v>
      </c>
      <c r="G247" s="9">
        <f>AVERAGE(G244:G246)</f>
        <v>5.2982456140350874E-2</v>
      </c>
      <c r="H247" s="9">
        <f t="shared" ref="H247" si="159">AVERAGE(H244:H246)</f>
        <v>0.88596491228070173</v>
      </c>
    </row>
    <row r="250" spans="1:30" ht="15.6" x14ac:dyDescent="0.35">
      <c r="A250">
        <v>3</v>
      </c>
      <c r="B250" s="6" t="s">
        <v>27</v>
      </c>
      <c r="C250" s="7"/>
      <c r="D250" s="7"/>
      <c r="E250" s="7"/>
      <c r="F250" s="7"/>
      <c r="G250" s="7"/>
      <c r="H250" s="7"/>
      <c r="K250" s="6" t="s">
        <v>28</v>
      </c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</row>
    <row r="251" spans="1:30" x14ac:dyDescent="0.3">
      <c r="B251" t="s">
        <v>18</v>
      </c>
      <c r="C251" t="s">
        <v>6</v>
      </c>
      <c r="D251" t="s">
        <v>9</v>
      </c>
      <c r="F251" t="s">
        <v>18</v>
      </c>
      <c r="G251" t="s">
        <v>11</v>
      </c>
      <c r="H251" t="s">
        <v>12</v>
      </c>
      <c r="K251" t="s">
        <v>29</v>
      </c>
      <c r="L251">
        <v>0</v>
      </c>
      <c r="M251">
        <v>500</v>
      </c>
      <c r="O251" t="s">
        <v>29</v>
      </c>
      <c r="P251">
        <v>0</v>
      </c>
      <c r="Q251">
        <v>500</v>
      </c>
    </row>
    <row r="252" spans="1:30" x14ac:dyDescent="0.3">
      <c r="B252" t="s">
        <v>30</v>
      </c>
      <c r="C252" s="3">
        <f>L252*50</f>
        <v>10.95</v>
      </c>
      <c r="D252" s="3">
        <f>M252*50</f>
        <v>9.7000000000000011</v>
      </c>
      <c r="E252" s="3"/>
      <c r="F252" t="s">
        <v>31</v>
      </c>
      <c r="G252" s="3">
        <f>P252*50</f>
        <v>10.4</v>
      </c>
      <c r="H252" s="3">
        <f>Q252*50</f>
        <v>9.9500000000000011</v>
      </c>
      <c r="K252" t="s">
        <v>30</v>
      </c>
      <c r="L252" s="9">
        <v>0.219</v>
      </c>
      <c r="M252" s="9">
        <v>0.19400000000000001</v>
      </c>
      <c r="N252" s="9"/>
      <c r="O252" t="s">
        <v>31</v>
      </c>
      <c r="P252" s="9">
        <v>0.20799999999999999</v>
      </c>
      <c r="Q252" s="9">
        <v>0.19900000000000001</v>
      </c>
      <c r="R252" s="11"/>
      <c r="S252" s="11"/>
      <c r="T252" s="13"/>
      <c r="U252" s="11"/>
    </row>
    <row r="253" spans="1:30" x14ac:dyDescent="0.3">
      <c r="B253" t="s">
        <v>32</v>
      </c>
      <c r="C253" s="3">
        <f>L253*50</f>
        <v>10.299999999999999</v>
      </c>
      <c r="D253" s="3">
        <f>M253*50</f>
        <v>10.100000000000001</v>
      </c>
      <c r="E253" s="3"/>
      <c r="F253" t="s">
        <v>33</v>
      </c>
      <c r="G253" s="3">
        <f>P253*50</f>
        <v>10.100000000000001</v>
      </c>
      <c r="H253" s="3">
        <f>Q253*50</f>
        <v>10.199999999999999</v>
      </c>
      <c r="K253" t="s">
        <v>32</v>
      </c>
      <c r="L253" s="9">
        <v>0.20599999999999999</v>
      </c>
      <c r="M253" s="9">
        <v>0.20200000000000001</v>
      </c>
      <c r="N253" s="9"/>
      <c r="O253" t="s">
        <v>33</v>
      </c>
      <c r="P253" s="9">
        <v>0.20200000000000001</v>
      </c>
      <c r="Q253" s="9">
        <v>0.20399999999999999</v>
      </c>
      <c r="R253" s="11"/>
      <c r="S253" s="11"/>
      <c r="T253" s="11"/>
      <c r="U253" s="11"/>
    </row>
    <row r="254" spans="1:30" x14ac:dyDescent="0.3">
      <c r="B254" t="s">
        <v>25</v>
      </c>
      <c r="C254" s="3">
        <f>AVERAGE(C252:C253)</f>
        <v>10.625</v>
      </c>
      <c r="D254" s="3">
        <f>AVERAGE(D252:D253)</f>
        <v>9.9000000000000021</v>
      </c>
      <c r="E254" s="3"/>
      <c r="F254" t="s">
        <v>25</v>
      </c>
      <c r="G254" s="3">
        <f>AVERAGE(G252:G253)</f>
        <v>10.25</v>
      </c>
      <c r="H254" s="3">
        <f t="shared" ref="H254" si="160">AVERAGE(H252:H253)</f>
        <v>10.074999999999999</v>
      </c>
      <c r="M254" s="9"/>
      <c r="N254" s="9"/>
      <c r="O254" s="9"/>
      <c r="V254" s="11"/>
      <c r="W254" s="11"/>
      <c r="X254" s="11"/>
      <c r="Y254" s="11"/>
      <c r="Z254" s="11"/>
      <c r="AA254" s="11"/>
      <c r="AC254" s="11"/>
      <c r="AD254" s="11"/>
    </row>
    <row r="255" spans="1:30" x14ac:dyDescent="0.3">
      <c r="V255" s="11"/>
      <c r="W255" s="11"/>
      <c r="X255" s="11"/>
      <c r="Y255" s="11"/>
      <c r="Z255" s="11"/>
      <c r="AA255" s="11"/>
      <c r="AC255" s="11"/>
      <c r="AD255" s="11"/>
    </row>
    <row r="256" spans="1:30" ht="15.6" x14ac:dyDescent="0.35">
      <c r="A256">
        <v>4</v>
      </c>
      <c r="B256" s="6" t="s">
        <v>45</v>
      </c>
      <c r="C256" s="7"/>
      <c r="D256" s="7"/>
      <c r="E256" s="7"/>
      <c r="F256" s="7"/>
      <c r="G256" s="7"/>
      <c r="H256" s="7"/>
    </row>
    <row r="257" spans="1:9" x14ac:dyDescent="0.3">
      <c r="B257" t="s">
        <v>18</v>
      </c>
      <c r="C257" t="s">
        <v>6</v>
      </c>
      <c r="D257" t="s">
        <v>9</v>
      </c>
      <c r="F257" t="s">
        <v>18</v>
      </c>
      <c r="G257" t="s">
        <v>11</v>
      </c>
      <c r="H257" t="s">
        <v>12</v>
      </c>
    </row>
    <row r="258" spans="1:9" x14ac:dyDescent="0.3">
      <c r="B258" s="2">
        <v>1</v>
      </c>
      <c r="C258" s="9">
        <f>C244*10</f>
        <v>0.38421052631578945</v>
      </c>
      <c r="D258" s="9">
        <f t="shared" ref="D258:D260" si="161">D244*10</f>
        <v>7.4526315789473685</v>
      </c>
      <c r="E258" s="9"/>
      <c r="F258" s="2">
        <v>1</v>
      </c>
      <c r="G258" s="9">
        <f>G244*10</f>
        <v>0.52105263157894743</v>
      </c>
      <c r="H258" s="9">
        <f t="shared" ref="H258:H260" si="162">H244*10</f>
        <v>9.0578947368421066</v>
      </c>
    </row>
    <row r="259" spans="1:9" x14ac:dyDescent="0.3">
      <c r="B259" s="2">
        <v>2</v>
      </c>
      <c r="C259" s="9">
        <f>C245*10</f>
        <v>0.27894736842105261</v>
      </c>
      <c r="D259" s="9">
        <f t="shared" si="161"/>
        <v>7.8789473684210529</v>
      </c>
      <c r="E259" s="9"/>
      <c r="F259" s="2">
        <v>2</v>
      </c>
      <c r="G259" s="9">
        <f>G245*10</f>
        <v>0.41052631578947368</v>
      </c>
      <c r="H259" s="9">
        <f t="shared" si="162"/>
        <v>9.2421052631578942</v>
      </c>
    </row>
    <row r="260" spans="1:9" x14ac:dyDescent="0.3">
      <c r="B260" s="2">
        <v>3</v>
      </c>
      <c r="C260" s="9">
        <f>C246*10</f>
        <v>0.43684210526315781</v>
      </c>
      <c r="D260" s="9">
        <f t="shared" si="161"/>
        <v>9.415789473684212</v>
      </c>
      <c r="E260" s="9"/>
      <c r="F260" s="2">
        <v>3</v>
      </c>
      <c r="G260" s="9">
        <f>G246*10</f>
        <v>0.6578947368421052</v>
      </c>
      <c r="H260" s="9">
        <f t="shared" si="162"/>
        <v>8.2789473684210524</v>
      </c>
    </row>
    <row r="261" spans="1:9" x14ac:dyDescent="0.3">
      <c r="B261" t="s">
        <v>25</v>
      </c>
      <c r="C261" s="9">
        <f>AVERAGE(C258:C260)</f>
        <v>0.36666666666666664</v>
      </c>
      <c r="D261" s="9">
        <f t="shared" ref="D261" si="163">AVERAGE(D258:D260)</f>
        <v>8.2491228070175442</v>
      </c>
      <c r="E261" s="9"/>
      <c r="F261" t="s">
        <v>25</v>
      </c>
      <c r="G261" s="9">
        <f>AVERAGE(G258:G260)</f>
        <v>0.52982456140350875</v>
      </c>
      <c r="H261" s="9">
        <f t="shared" ref="H261" si="164">AVERAGE(H258:H260)</f>
        <v>8.8596491228070189</v>
      </c>
    </row>
    <row r="263" spans="1:9" x14ac:dyDescent="0.3">
      <c r="A263">
        <v>5</v>
      </c>
      <c r="B263" s="7" t="s">
        <v>34</v>
      </c>
      <c r="C263" s="7"/>
      <c r="D263" s="7"/>
      <c r="E263" s="7"/>
      <c r="F263" s="7"/>
      <c r="G263" s="7"/>
      <c r="H263" s="7"/>
    </row>
    <row r="264" spans="1:9" x14ac:dyDescent="0.3">
      <c r="B264" t="s">
        <v>18</v>
      </c>
      <c r="C264" t="s">
        <v>6</v>
      </c>
      <c r="D264" t="s">
        <v>9</v>
      </c>
      <c r="F264" t="s">
        <v>18</v>
      </c>
      <c r="G264" t="s">
        <v>11</v>
      </c>
      <c r="H264" t="s">
        <v>12</v>
      </c>
    </row>
    <row r="265" spans="1:9" x14ac:dyDescent="0.3">
      <c r="B265" s="2">
        <v>1</v>
      </c>
      <c r="C265" s="3">
        <f>(1-(C258/C254))*100</f>
        <v>96.383900928792571</v>
      </c>
      <c r="D265" s="3">
        <f t="shared" ref="D265" si="165">(1-(D258/D254))*100</f>
        <v>24.720893141945787</v>
      </c>
      <c r="E265" s="3"/>
      <c r="F265" s="2">
        <v>1</v>
      </c>
      <c r="G265" s="3">
        <f>(1-(G258/G254))*100</f>
        <v>94.91655969191271</v>
      </c>
      <c r="H265" s="3">
        <f t="shared" ref="H265" si="166">(1-(H258/H254))*100</f>
        <v>10.095337599582066</v>
      </c>
    </row>
    <row r="266" spans="1:9" x14ac:dyDescent="0.3">
      <c r="B266" s="2">
        <v>2</v>
      </c>
      <c r="C266" s="3">
        <f>(1-(C259/C254))*100</f>
        <v>97.374613003095973</v>
      </c>
      <c r="D266" s="3">
        <f t="shared" ref="D266" si="167">(1-(D259/D254))*100</f>
        <v>20.414673046252009</v>
      </c>
      <c r="E266" s="3"/>
      <c r="F266" s="2">
        <v>2</v>
      </c>
      <c r="G266" s="3">
        <f>(1-(G259/G254))*100</f>
        <v>95.994865211810009</v>
      </c>
      <c r="H266" s="3">
        <f t="shared" ref="H266" si="168">(1-(H259/H254))*100</f>
        <v>8.2669452788298301</v>
      </c>
      <c r="I266" s="3"/>
    </row>
    <row r="267" spans="1:9" x14ac:dyDescent="0.3">
      <c r="B267" s="2">
        <v>3</v>
      </c>
      <c r="C267" s="3">
        <f>(1-(C260/C254))*100</f>
        <v>95.888544891640876</v>
      </c>
      <c r="D267" s="3">
        <f t="shared" ref="D267" si="169">(1-(D260/D254))*100</f>
        <v>4.8910154173312126</v>
      </c>
      <c r="E267" s="3"/>
      <c r="F267" s="2">
        <v>3</v>
      </c>
      <c r="G267" s="3">
        <f>(1-(G260/G254))*100</f>
        <v>93.581514762516051</v>
      </c>
      <c r="H267" s="3">
        <f t="shared" ref="H267" si="170">(1-(H260/H254))*100</f>
        <v>17.826825127334466</v>
      </c>
      <c r="I267" s="3"/>
    </row>
    <row r="268" spans="1:9" x14ac:dyDescent="0.3">
      <c r="B268" t="s">
        <v>25</v>
      </c>
      <c r="C268" s="20">
        <f>AVERAGE(C265:C267)</f>
        <v>96.54901960784315</v>
      </c>
      <c r="D268" s="20">
        <f t="shared" ref="D268" si="171">AVERAGE(D265:D267)</f>
        <v>16.675527201843003</v>
      </c>
      <c r="E268" s="3"/>
      <c r="F268" t="s">
        <v>25</v>
      </c>
      <c r="G268" s="20">
        <f>(1-(G261/G254))*100</f>
        <v>94.830979888746256</v>
      </c>
      <c r="H268" s="20">
        <f t="shared" ref="H268" si="172">(1-(H261/H254))*100</f>
        <v>12.063036001915439</v>
      </c>
      <c r="I268" s="3"/>
    </row>
    <row r="270" spans="1:9" x14ac:dyDescent="0.3">
      <c r="B270" t="s">
        <v>25</v>
      </c>
      <c r="C270" s="23">
        <f>AVERAGE(C268,G268)</f>
        <v>95.689999748294696</v>
      </c>
      <c r="D270" s="23">
        <f>AVERAGE(D268,H268)</f>
        <v>14.369281601879221</v>
      </c>
    </row>
    <row r="271" spans="1:9" x14ac:dyDescent="0.3">
      <c r="B271" s="14" t="s">
        <v>35</v>
      </c>
      <c r="C271" s="4">
        <f>_xlfn.STDEV.S(C268,G268)</f>
        <v>1.2148375357212444</v>
      </c>
      <c r="D271" s="4">
        <f>_xlfn.STDEV.S(D268,H268)</f>
        <v>3.2615238056320575</v>
      </c>
    </row>
    <row r="274" spans="1:21" ht="18" thickBot="1" x14ac:dyDescent="0.4">
      <c r="B274" s="5" t="s">
        <v>42</v>
      </c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</row>
    <row r="275" spans="1:21" ht="16.2" thickTop="1" x14ac:dyDescent="0.35">
      <c r="A275">
        <v>1</v>
      </c>
      <c r="B275" s="6" t="s">
        <v>17</v>
      </c>
      <c r="C275" s="7"/>
      <c r="D275" s="7"/>
      <c r="E275" s="7"/>
      <c r="F275" s="7"/>
      <c r="G275" s="7"/>
      <c r="H275" s="7"/>
      <c r="I275" s="8"/>
      <c r="J275" s="7"/>
      <c r="K275" s="7"/>
      <c r="L275" s="7"/>
      <c r="M275" s="7"/>
      <c r="N275" s="7"/>
    </row>
    <row r="276" spans="1:21" x14ac:dyDescent="0.3">
      <c r="B276" t="s">
        <v>18</v>
      </c>
      <c r="C276">
        <v>0</v>
      </c>
      <c r="D276">
        <v>20</v>
      </c>
      <c r="E276">
        <v>100</v>
      </c>
      <c r="F276">
        <v>500</v>
      </c>
      <c r="G276">
        <v>1000</v>
      </c>
      <c r="I276" t="s">
        <v>18</v>
      </c>
      <c r="J276">
        <v>0</v>
      </c>
      <c r="K276">
        <v>20</v>
      </c>
      <c r="L276">
        <v>100</v>
      </c>
      <c r="M276">
        <v>500</v>
      </c>
      <c r="N276">
        <v>1000</v>
      </c>
    </row>
    <row r="277" spans="1:21" x14ac:dyDescent="0.3">
      <c r="B277" t="s">
        <v>19</v>
      </c>
      <c r="C277" s="9">
        <v>0.19800000000000001</v>
      </c>
      <c r="D277">
        <v>0.191</v>
      </c>
      <c r="E277">
        <v>0.26400000000000001</v>
      </c>
      <c r="F277">
        <v>0.83099999999999996</v>
      </c>
      <c r="G277">
        <v>0.82599999999999996</v>
      </c>
      <c r="H277" s="9"/>
      <c r="I277" t="s">
        <v>19</v>
      </c>
      <c r="J277" s="9">
        <v>0.28999999999999998</v>
      </c>
      <c r="K277">
        <v>0.246</v>
      </c>
      <c r="L277">
        <v>0.26200000000000001</v>
      </c>
      <c r="M277">
        <v>0.65300000000000002</v>
      </c>
      <c r="N277">
        <v>0.65700000000000003</v>
      </c>
    </row>
    <row r="278" spans="1:21" x14ac:dyDescent="0.3">
      <c r="B278" t="s">
        <v>20</v>
      </c>
      <c r="C278" s="9">
        <v>0.214</v>
      </c>
      <c r="D278">
        <v>0.21299999999999999</v>
      </c>
      <c r="E278">
        <v>0.247</v>
      </c>
      <c r="F278">
        <v>0.84799999999999998</v>
      </c>
      <c r="G278">
        <v>0.89300000000000002</v>
      </c>
      <c r="H278" s="9"/>
      <c r="I278" t="s">
        <v>20</v>
      </c>
      <c r="J278" s="9">
        <v>0.32100000000000001</v>
      </c>
      <c r="K278">
        <v>0.32200000000000001</v>
      </c>
      <c r="L278">
        <v>0.34</v>
      </c>
      <c r="M278">
        <v>0.76600000000000001</v>
      </c>
      <c r="N278">
        <v>0.72099999999999997</v>
      </c>
    </row>
    <row r="279" spans="1:21" x14ac:dyDescent="0.3">
      <c r="B279" t="s">
        <v>21</v>
      </c>
      <c r="C279" s="9">
        <v>0.20799999999999999</v>
      </c>
      <c r="D279">
        <v>0.20300000000000001</v>
      </c>
      <c r="E279">
        <v>0.255</v>
      </c>
      <c r="F279">
        <v>0.75600000000000001</v>
      </c>
      <c r="G279">
        <v>0.85199999999999998</v>
      </c>
      <c r="H279" s="9"/>
      <c r="I279" t="s">
        <v>21</v>
      </c>
      <c r="J279" s="9">
        <v>0.20399999999999999</v>
      </c>
      <c r="K279">
        <v>0.23799999999999999</v>
      </c>
      <c r="L279">
        <v>0.25900000000000001</v>
      </c>
      <c r="M279">
        <v>0.68300000000000005</v>
      </c>
      <c r="N279">
        <v>0.71199999999999997</v>
      </c>
    </row>
    <row r="280" spans="1:21" x14ac:dyDescent="0.3">
      <c r="B280" t="s">
        <v>22</v>
      </c>
      <c r="C280" s="9">
        <v>0.25900000000000001</v>
      </c>
      <c r="D280">
        <v>0.188</v>
      </c>
      <c r="E280">
        <v>0.28899999999999998</v>
      </c>
      <c r="F280">
        <v>0.76900000000000002</v>
      </c>
      <c r="G280">
        <v>0.92600000000000005</v>
      </c>
      <c r="H280" s="9"/>
      <c r="I280" t="s">
        <v>22</v>
      </c>
      <c r="J280" s="9">
        <v>0.25800000000000001</v>
      </c>
      <c r="K280">
        <v>0.28799999999999998</v>
      </c>
      <c r="L280">
        <v>0.30499999999999999</v>
      </c>
      <c r="M280">
        <v>0.72899999999999998</v>
      </c>
      <c r="N280">
        <v>0.755</v>
      </c>
    </row>
    <row r="281" spans="1:21" x14ac:dyDescent="0.3">
      <c r="B281" t="s">
        <v>23</v>
      </c>
      <c r="C281" s="9">
        <v>0.28199999999999997</v>
      </c>
      <c r="D281">
        <v>0.22500000000000001</v>
      </c>
      <c r="E281">
        <v>0.22</v>
      </c>
      <c r="F281">
        <v>0.69599999999999995</v>
      </c>
      <c r="G281">
        <v>0.80700000000000005</v>
      </c>
      <c r="H281" s="9"/>
      <c r="I281" t="s">
        <v>23</v>
      </c>
      <c r="J281" s="9">
        <v>0.17599999999999999</v>
      </c>
      <c r="K281">
        <v>0.24199999999999999</v>
      </c>
      <c r="L281">
        <v>0.26100000000000001</v>
      </c>
      <c r="M281">
        <v>0.75600000000000001</v>
      </c>
      <c r="N281">
        <v>0.69099999999999995</v>
      </c>
      <c r="P281" s="10"/>
    </row>
    <row r="282" spans="1:21" x14ac:dyDescent="0.3">
      <c r="B282" t="s">
        <v>24</v>
      </c>
      <c r="C282" s="9">
        <v>0.26200000000000001</v>
      </c>
      <c r="D282">
        <v>0.22800000000000001</v>
      </c>
      <c r="E282">
        <v>0.25600000000000001</v>
      </c>
      <c r="F282">
        <v>0.76400000000000001</v>
      </c>
      <c r="G282">
        <v>0.86599999999999999</v>
      </c>
      <c r="H282" s="9"/>
      <c r="I282" t="s">
        <v>24</v>
      </c>
      <c r="J282" s="9">
        <v>0.2</v>
      </c>
      <c r="K282">
        <v>0.27400000000000002</v>
      </c>
      <c r="L282">
        <v>0.32</v>
      </c>
      <c r="M282">
        <v>0.74299999999999999</v>
      </c>
      <c r="N282">
        <v>0.76400000000000001</v>
      </c>
      <c r="P282" s="12"/>
    </row>
    <row r="283" spans="1:21" x14ac:dyDescent="0.3">
      <c r="B283" t="s">
        <v>25</v>
      </c>
      <c r="C283" s="9">
        <f t="shared" ref="C283:G283" si="173">AVERAGE(C277:C282)</f>
        <v>0.23716666666666666</v>
      </c>
      <c r="D283" s="9">
        <f t="shared" si="173"/>
        <v>0.20799999999999999</v>
      </c>
      <c r="E283" s="9">
        <f t="shared" si="173"/>
        <v>0.25516666666666665</v>
      </c>
      <c r="F283" s="9">
        <f t="shared" si="173"/>
        <v>0.77733333333333332</v>
      </c>
      <c r="G283" s="9">
        <f t="shared" si="173"/>
        <v>0.86166666666666669</v>
      </c>
      <c r="H283" s="9"/>
      <c r="I283" t="s">
        <v>25</v>
      </c>
      <c r="J283" s="9">
        <f>AVERAGE(J277:J282)</f>
        <v>0.24149999999999996</v>
      </c>
      <c r="K283" s="9">
        <f t="shared" ref="K283:N283" si="174">AVERAGE(K277:K282)</f>
        <v>0.26833333333333337</v>
      </c>
      <c r="L283" s="9">
        <f t="shared" si="174"/>
        <v>0.29116666666666668</v>
      </c>
      <c r="M283" s="9">
        <f t="shared" si="174"/>
        <v>0.72166666666666679</v>
      </c>
      <c r="N283" s="9">
        <f t="shared" si="174"/>
        <v>0.71666666666666667</v>
      </c>
      <c r="P283" s="9"/>
      <c r="Q283" s="9"/>
      <c r="R283" s="9"/>
      <c r="S283" s="9"/>
      <c r="T283" s="9"/>
      <c r="U283" s="9"/>
    </row>
    <row r="285" spans="1:21" ht="15.6" x14ac:dyDescent="0.35">
      <c r="A285">
        <v>2</v>
      </c>
      <c r="B285" s="6" t="s">
        <v>26</v>
      </c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</row>
    <row r="286" spans="1:21" x14ac:dyDescent="0.3">
      <c r="B286" t="s">
        <v>18</v>
      </c>
      <c r="C286">
        <v>0</v>
      </c>
      <c r="D286">
        <v>20</v>
      </c>
      <c r="E286">
        <v>100</v>
      </c>
      <c r="F286">
        <v>500</v>
      </c>
      <c r="G286">
        <v>1000</v>
      </c>
      <c r="I286" t="s">
        <v>18</v>
      </c>
      <c r="J286">
        <v>0</v>
      </c>
      <c r="K286">
        <v>20</v>
      </c>
      <c r="L286">
        <v>100</v>
      </c>
      <c r="M286">
        <v>500</v>
      </c>
      <c r="N286">
        <v>1000</v>
      </c>
    </row>
    <row r="287" spans="1:21" x14ac:dyDescent="0.3">
      <c r="B287" s="2">
        <v>1</v>
      </c>
      <c r="C287" s="9">
        <f>AVERAGE(C277,C278)/0.95</f>
        <v>0.21684210526315792</v>
      </c>
      <c r="D287" s="9">
        <f t="shared" ref="D287:G287" si="175">AVERAGE(D277,D278)/0.95</f>
        <v>0.21263157894736845</v>
      </c>
      <c r="E287" s="9">
        <f t="shared" si="175"/>
        <v>0.26894736842105266</v>
      </c>
      <c r="F287" s="9">
        <f t="shared" si="175"/>
        <v>0.88368421052631574</v>
      </c>
      <c r="G287" s="9">
        <f t="shared" si="175"/>
        <v>0.90473684210526317</v>
      </c>
      <c r="H287" s="9"/>
      <c r="I287" s="2">
        <v>1</v>
      </c>
      <c r="J287" s="9">
        <f>AVERAGE(J277,J278)/0.95</f>
        <v>0.32157894736842108</v>
      </c>
      <c r="K287" s="9">
        <f t="shared" ref="K287:N287" si="176">AVERAGE(K277,K278)/0.95</f>
        <v>0.29894736842105268</v>
      </c>
      <c r="L287" s="9">
        <f t="shared" si="176"/>
        <v>0.31684210526315798</v>
      </c>
      <c r="M287" s="9">
        <f t="shared" si="176"/>
        <v>0.74684210526315797</v>
      </c>
      <c r="N287" s="9">
        <f t="shared" si="176"/>
        <v>0.72526315789473694</v>
      </c>
    </row>
    <row r="288" spans="1:21" x14ac:dyDescent="0.3">
      <c r="B288" s="2">
        <v>2</v>
      </c>
      <c r="C288" s="9">
        <f>AVERAGE(C279,C280)/0.95</f>
        <v>0.24578947368421053</v>
      </c>
      <c r="D288" s="9">
        <f t="shared" ref="D288:G288" si="177">AVERAGE(D279,D280)/0.95</f>
        <v>0.20578947368421055</v>
      </c>
      <c r="E288" s="9">
        <f t="shared" si="177"/>
        <v>0.28631578947368425</v>
      </c>
      <c r="F288" s="9">
        <f t="shared" si="177"/>
        <v>0.80263157894736836</v>
      </c>
      <c r="G288" s="9">
        <f t="shared" si="177"/>
        <v>0.93578947368421062</v>
      </c>
      <c r="H288" s="9"/>
      <c r="I288" s="2">
        <v>2</v>
      </c>
      <c r="J288" s="9">
        <f>AVERAGE(J279,J280)/0.95</f>
        <v>0.2431578947368421</v>
      </c>
      <c r="K288" s="9">
        <f t="shared" ref="K288:N288" si="178">AVERAGE(K279,K280)/0.95</f>
        <v>0.27684210526315794</v>
      </c>
      <c r="L288" s="9">
        <f t="shared" si="178"/>
        <v>0.29684210526315796</v>
      </c>
      <c r="M288" s="9">
        <f t="shared" si="178"/>
        <v>0.74315789473684213</v>
      </c>
      <c r="N288" s="9">
        <f t="shared" si="178"/>
        <v>0.77210526315789485</v>
      </c>
    </row>
    <row r="289" spans="1:36" x14ac:dyDescent="0.3">
      <c r="B289" s="2">
        <v>3</v>
      </c>
      <c r="C289" s="9">
        <f>AVERAGE(C281,C282)/0.95</f>
        <v>0.28631578947368425</v>
      </c>
      <c r="D289" s="9">
        <f t="shared" ref="D289:G289" si="179">AVERAGE(D281,D282)/0.95</f>
        <v>0.23842105263157898</v>
      </c>
      <c r="E289" s="9">
        <f t="shared" si="179"/>
        <v>0.25052631578947371</v>
      </c>
      <c r="F289" s="9">
        <f t="shared" si="179"/>
        <v>0.768421052631579</v>
      </c>
      <c r="G289" s="9">
        <f t="shared" si="179"/>
        <v>0.88052631578947371</v>
      </c>
      <c r="H289" s="9"/>
      <c r="I289" s="2">
        <v>3</v>
      </c>
      <c r="J289" s="9">
        <f>AVERAGE(J281,J282)/0.95</f>
        <v>0.19789473684210526</v>
      </c>
      <c r="K289" s="9">
        <f t="shared" ref="K289:N289" si="180">AVERAGE(K281,K282)/0.95</f>
        <v>0.27157894736842109</v>
      </c>
      <c r="L289" s="9">
        <f t="shared" si="180"/>
        <v>0.3057894736842105</v>
      </c>
      <c r="M289" s="9">
        <f t="shared" si="180"/>
        <v>0.78894736842105273</v>
      </c>
      <c r="N289" s="9">
        <f t="shared" si="180"/>
        <v>0.76578947368421058</v>
      </c>
    </row>
    <row r="290" spans="1:36" x14ac:dyDescent="0.3">
      <c r="B290" t="s">
        <v>25</v>
      </c>
      <c r="C290" s="9">
        <f>AVERAGE(C287:C289)</f>
        <v>0.24964912280701756</v>
      </c>
      <c r="D290" s="9">
        <f t="shared" ref="D290:G290" si="181">AVERAGE(D287:D289)</f>
        <v>0.21894736842105267</v>
      </c>
      <c r="E290" s="9">
        <f t="shared" si="181"/>
        <v>0.26859649122807022</v>
      </c>
      <c r="F290" s="9">
        <f t="shared" si="181"/>
        <v>0.81824561403508778</v>
      </c>
      <c r="G290" s="9">
        <f t="shared" si="181"/>
        <v>0.90701754385964917</v>
      </c>
      <c r="H290" s="9"/>
      <c r="I290" t="s">
        <v>25</v>
      </c>
      <c r="J290" s="9">
        <f>AVERAGE(J287:J289)</f>
        <v>0.2542105263157895</v>
      </c>
      <c r="K290" s="9">
        <f t="shared" ref="K290:N290" si="182">AVERAGE(K287:K289)</f>
        <v>0.28245614035087724</v>
      </c>
      <c r="L290" s="9">
        <f t="shared" si="182"/>
        <v>0.30649122807017548</v>
      </c>
      <c r="M290" s="9">
        <f t="shared" si="182"/>
        <v>0.75964912280701757</v>
      </c>
      <c r="N290" s="9">
        <f t="shared" si="182"/>
        <v>0.75438596491228083</v>
      </c>
    </row>
    <row r="293" spans="1:36" ht="15.6" x14ac:dyDescent="0.35">
      <c r="A293">
        <v>3</v>
      </c>
      <c r="B293" s="6" t="s">
        <v>27</v>
      </c>
      <c r="C293" s="7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Q293" s="6" t="s">
        <v>28</v>
      </c>
      <c r="R293" s="7"/>
      <c r="S293" s="7"/>
      <c r="T293" s="7"/>
      <c r="U293" s="7"/>
      <c r="V293" s="7"/>
      <c r="W293" s="7"/>
      <c r="X293" s="7"/>
      <c r="Y293" s="7"/>
      <c r="Z293" s="7"/>
      <c r="AA293" s="7"/>
      <c r="AB293" s="7"/>
      <c r="AC293" s="7"/>
    </row>
    <row r="294" spans="1:36" x14ac:dyDescent="0.3">
      <c r="B294" t="s">
        <v>18</v>
      </c>
      <c r="C294">
        <v>0</v>
      </c>
      <c r="D294">
        <v>20</v>
      </c>
      <c r="E294">
        <v>100</v>
      </c>
      <c r="F294">
        <v>500</v>
      </c>
      <c r="G294">
        <v>1000</v>
      </c>
      <c r="I294" t="s">
        <v>18</v>
      </c>
      <c r="J294">
        <v>0</v>
      </c>
      <c r="K294">
        <v>20</v>
      </c>
      <c r="L294">
        <v>100</v>
      </c>
      <c r="M294">
        <v>500</v>
      </c>
      <c r="N294">
        <v>1000</v>
      </c>
      <c r="Q294" t="s">
        <v>29</v>
      </c>
      <c r="R294">
        <v>0</v>
      </c>
      <c r="S294">
        <v>20</v>
      </c>
      <c r="T294">
        <v>100</v>
      </c>
      <c r="U294">
        <v>500</v>
      </c>
      <c r="V294">
        <v>1000</v>
      </c>
      <c r="X294" t="s">
        <v>29</v>
      </c>
      <c r="Y294">
        <v>0</v>
      </c>
      <c r="Z294">
        <v>20</v>
      </c>
      <c r="AA294">
        <v>100</v>
      </c>
      <c r="AB294">
        <v>500</v>
      </c>
      <c r="AC294">
        <v>1000</v>
      </c>
    </row>
    <row r="295" spans="1:36" x14ac:dyDescent="0.3">
      <c r="B295" t="s">
        <v>30</v>
      </c>
      <c r="C295" s="3">
        <f t="shared" ref="C295:G296" si="183">R295*50</f>
        <v>11.05</v>
      </c>
      <c r="D295" s="3">
        <f t="shared" si="183"/>
        <v>10.15</v>
      </c>
      <c r="E295" s="3">
        <f t="shared" si="183"/>
        <v>10.6</v>
      </c>
      <c r="F295" s="3">
        <f t="shared" si="183"/>
        <v>10.299999999999999</v>
      </c>
      <c r="G295" s="3">
        <f t="shared" si="183"/>
        <v>9.4</v>
      </c>
      <c r="H295" s="3"/>
      <c r="I295" t="s">
        <v>31</v>
      </c>
      <c r="J295" s="3">
        <f t="shared" ref="J295:N296" si="184">Y295*50</f>
        <v>8.4</v>
      </c>
      <c r="K295" s="3">
        <f t="shared" si="184"/>
        <v>9.1</v>
      </c>
      <c r="L295" s="3">
        <f t="shared" si="184"/>
        <v>8.9499999999999993</v>
      </c>
      <c r="M295" s="3">
        <f t="shared" si="184"/>
        <v>9.3000000000000007</v>
      </c>
      <c r="N295" s="3">
        <f t="shared" si="184"/>
        <v>6.8000000000000007</v>
      </c>
      <c r="Q295" t="s">
        <v>30</v>
      </c>
      <c r="R295" s="9">
        <v>0.221</v>
      </c>
      <c r="S295" s="9">
        <v>0.20300000000000001</v>
      </c>
      <c r="T295" s="9">
        <v>0.21199999999999999</v>
      </c>
      <c r="U295" s="9">
        <v>0.20599999999999999</v>
      </c>
      <c r="V295" s="9">
        <v>0.188</v>
      </c>
      <c r="W295" s="9"/>
      <c r="X295" t="s">
        <v>31</v>
      </c>
      <c r="Y295" s="9">
        <v>0.16800000000000001</v>
      </c>
      <c r="Z295" s="9">
        <v>0.182</v>
      </c>
      <c r="AA295" s="9">
        <v>0.17899999999999999</v>
      </c>
      <c r="AB295" s="9">
        <v>0.186</v>
      </c>
      <c r="AC295" s="9">
        <v>0.13600000000000001</v>
      </c>
      <c r="AF295" s="13"/>
    </row>
    <row r="296" spans="1:36" x14ac:dyDescent="0.3">
      <c r="B296" t="s">
        <v>32</v>
      </c>
      <c r="C296" s="3">
        <f t="shared" si="183"/>
        <v>9.9500000000000011</v>
      </c>
      <c r="D296" s="3">
        <f t="shared" si="183"/>
        <v>11.200000000000001</v>
      </c>
      <c r="E296" s="3">
        <f t="shared" si="183"/>
        <v>11.1</v>
      </c>
      <c r="F296" s="3">
        <f t="shared" si="183"/>
        <v>10.45</v>
      </c>
      <c r="G296" s="3">
        <f t="shared" si="183"/>
        <v>10.100000000000001</v>
      </c>
      <c r="H296" s="3"/>
      <c r="I296" t="s">
        <v>33</v>
      </c>
      <c r="J296" s="3">
        <f t="shared" si="184"/>
        <v>9.5500000000000007</v>
      </c>
      <c r="K296" s="3">
        <f t="shared" si="184"/>
        <v>9.4499999999999993</v>
      </c>
      <c r="L296" s="3">
        <f t="shared" si="184"/>
        <v>9.1999999999999993</v>
      </c>
      <c r="M296" s="3">
        <f t="shared" si="184"/>
        <v>8.6</v>
      </c>
      <c r="N296" s="3">
        <f t="shared" si="184"/>
        <v>6.8500000000000005</v>
      </c>
      <c r="Q296" t="s">
        <v>32</v>
      </c>
      <c r="R296" s="9">
        <v>0.19900000000000001</v>
      </c>
      <c r="S296" s="9">
        <v>0.224</v>
      </c>
      <c r="T296" s="9">
        <v>0.222</v>
      </c>
      <c r="U296" s="9">
        <v>0.20899999999999999</v>
      </c>
      <c r="V296" s="9">
        <v>0.20200000000000001</v>
      </c>
      <c r="W296" s="9"/>
      <c r="X296" t="s">
        <v>33</v>
      </c>
      <c r="Y296" s="9">
        <v>0.191</v>
      </c>
      <c r="Z296" s="9">
        <v>0.189</v>
      </c>
      <c r="AA296" s="9">
        <v>0.184</v>
      </c>
      <c r="AB296" s="9">
        <v>0.17199999999999999</v>
      </c>
      <c r="AC296" s="9">
        <v>0.13700000000000001</v>
      </c>
      <c r="AF296" s="13"/>
    </row>
    <row r="297" spans="1:36" x14ac:dyDescent="0.3">
      <c r="B297" t="s">
        <v>25</v>
      </c>
      <c r="C297" s="3">
        <f>AVERAGE(C295:C296)</f>
        <v>10.5</v>
      </c>
      <c r="D297" s="3">
        <f t="shared" ref="D297:G297" si="185">AVERAGE(D295:D296)</f>
        <v>10.675000000000001</v>
      </c>
      <c r="E297" s="3">
        <f t="shared" si="185"/>
        <v>10.85</v>
      </c>
      <c r="F297" s="3">
        <f t="shared" si="185"/>
        <v>10.375</v>
      </c>
      <c r="G297" s="3">
        <f t="shared" si="185"/>
        <v>9.75</v>
      </c>
      <c r="H297" s="3"/>
      <c r="I297" t="s">
        <v>25</v>
      </c>
      <c r="J297" s="3">
        <f>AVERAGE(J295:J296)</f>
        <v>8.9750000000000014</v>
      </c>
      <c r="K297" s="3">
        <f t="shared" ref="K297:N297" si="186">AVERAGE(K295:K296)</f>
        <v>9.2749999999999986</v>
      </c>
      <c r="L297" s="3">
        <f t="shared" si="186"/>
        <v>9.0749999999999993</v>
      </c>
      <c r="M297" s="3">
        <f t="shared" si="186"/>
        <v>8.9499999999999993</v>
      </c>
      <c r="N297" s="3">
        <f t="shared" si="186"/>
        <v>6.8250000000000011</v>
      </c>
      <c r="S297" s="9"/>
      <c r="T297" s="9"/>
      <c r="U297" s="9"/>
      <c r="AB297" s="11"/>
      <c r="AC297" s="11"/>
      <c r="AD297" s="11"/>
      <c r="AE297" s="11"/>
      <c r="AF297" s="11"/>
      <c r="AG297" s="11"/>
      <c r="AI297" s="11"/>
      <c r="AJ297" s="11"/>
    </row>
    <row r="298" spans="1:36" x14ac:dyDescent="0.3">
      <c r="AD298" s="11"/>
      <c r="AE298" s="11"/>
      <c r="AF298" s="11"/>
      <c r="AG298" s="11"/>
      <c r="AI298" s="11"/>
      <c r="AJ298" s="11"/>
    </row>
    <row r="299" spans="1:36" ht="15.6" x14ac:dyDescent="0.35">
      <c r="A299">
        <v>4</v>
      </c>
      <c r="B299" s="6" t="s">
        <v>45</v>
      </c>
      <c r="C299" s="7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R299" s="9"/>
      <c r="Y299" s="9"/>
    </row>
    <row r="300" spans="1:36" x14ac:dyDescent="0.3">
      <c r="B300" t="s">
        <v>18</v>
      </c>
      <c r="C300">
        <v>0</v>
      </c>
      <c r="D300">
        <v>20</v>
      </c>
      <c r="E300">
        <v>100</v>
      </c>
      <c r="F300">
        <v>500</v>
      </c>
      <c r="G300">
        <v>1000</v>
      </c>
      <c r="I300" t="s">
        <v>18</v>
      </c>
      <c r="J300">
        <v>0</v>
      </c>
      <c r="K300">
        <v>20</v>
      </c>
      <c r="L300">
        <v>100</v>
      </c>
      <c r="M300">
        <v>500</v>
      </c>
      <c r="N300">
        <v>1000</v>
      </c>
      <c r="R300" s="9"/>
      <c r="Y300" s="9"/>
    </row>
    <row r="301" spans="1:36" x14ac:dyDescent="0.3">
      <c r="B301" s="2">
        <v>1</v>
      </c>
      <c r="C301" s="9">
        <f>C287*10</f>
        <v>2.168421052631579</v>
      </c>
      <c r="D301" s="9">
        <f t="shared" ref="D301:G303" si="187">D287*10</f>
        <v>2.1263157894736846</v>
      </c>
      <c r="E301" s="9">
        <f t="shared" si="187"/>
        <v>2.6894736842105265</v>
      </c>
      <c r="F301" s="9">
        <f t="shared" si="187"/>
        <v>8.8368421052631572</v>
      </c>
      <c r="G301" s="9">
        <f t="shared" si="187"/>
        <v>9.0473684210526315</v>
      </c>
      <c r="H301" s="9"/>
      <c r="I301" s="2">
        <v>1</v>
      </c>
      <c r="J301" s="9">
        <f>J287*10</f>
        <v>3.215789473684211</v>
      </c>
      <c r="K301" s="9">
        <f t="shared" ref="K301:N303" si="188">K287*10</f>
        <v>2.9894736842105267</v>
      </c>
      <c r="L301" s="9">
        <f t="shared" si="188"/>
        <v>3.1684210526315799</v>
      </c>
      <c r="M301" s="9">
        <f t="shared" si="188"/>
        <v>7.4684210526315802</v>
      </c>
      <c r="N301" s="9">
        <f t="shared" si="188"/>
        <v>7.2526315789473692</v>
      </c>
    </row>
    <row r="302" spans="1:36" x14ac:dyDescent="0.3">
      <c r="B302" s="2">
        <v>2</v>
      </c>
      <c r="C302" s="9">
        <f>C288*10</f>
        <v>2.4578947368421051</v>
      </c>
      <c r="D302" s="9">
        <f t="shared" si="187"/>
        <v>2.0578947368421057</v>
      </c>
      <c r="E302" s="9">
        <f t="shared" si="187"/>
        <v>2.8631578947368426</v>
      </c>
      <c r="F302" s="9">
        <f t="shared" si="187"/>
        <v>8.0263157894736832</v>
      </c>
      <c r="G302" s="9">
        <f t="shared" si="187"/>
        <v>9.3578947368421055</v>
      </c>
      <c r="H302" s="9"/>
      <c r="I302" s="2">
        <v>2</v>
      </c>
      <c r="J302" s="9">
        <f>J288*10</f>
        <v>2.4315789473684211</v>
      </c>
      <c r="K302" s="9">
        <f t="shared" si="188"/>
        <v>2.7684210526315796</v>
      </c>
      <c r="L302" s="9">
        <f t="shared" si="188"/>
        <v>2.9684210526315797</v>
      </c>
      <c r="M302" s="9">
        <f t="shared" si="188"/>
        <v>7.4315789473684211</v>
      </c>
      <c r="N302" s="9">
        <f t="shared" si="188"/>
        <v>7.7210526315789485</v>
      </c>
    </row>
    <row r="303" spans="1:36" x14ac:dyDescent="0.3">
      <c r="B303" s="2">
        <v>3</v>
      </c>
      <c r="C303" s="9">
        <f>C289*10</f>
        <v>2.8631578947368426</v>
      </c>
      <c r="D303" s="9">
        <f>D289*10</f>
        <v>2.3842105263157896</v>
      </c>
      <c r="E303" s="9">
        <f t="shared" si="187"/>
        <v>2.5052631578947371</v>
      </c>
      <c r="F303" s="9">
        <f t="shared" si="187"/>
        <v>7.6842105263157903</v>
      </c>
      <c r="G303" s="9">
        <f t="shared" si="187"/>
        <v>8.8052631578947373</v>
      </c>
      <c r="H303" s="9"/>
      <c r="I303" s="2">
        <v>3</v>
      </c>
      <c r="J303" s="9">
        <f>J289*10</f>
        <v>1.9789473684210526</v>
      </c>
      <c r="K303" s="9">
        <f t="shared" si="188"/>
        <v>2.715789473684211</v>
      </c>
      <c r="L303" s="9">
        <f t="shared" si="188"/>
        <v>3.0578947368421048</v>
      </c>
      <c r="M303" s="9">
        <f t="shared" si="188"/>
        <v>7.8894736842105271</v>
      </c>
      <c r="N303" s="9">
        <f t="shared" si="188"/>
        <v>7.6578947368421062</v>
      </c>
    </row>
    <row r="304" spans="1:36" x14ac:dyDescent="0.3">
      <c r="B304" t="s">
        <v>25</v>
      </c>
      <c r="C304" s="9">
        <f>AVERAGE(C301:C303)</f>
        <v>2.4964912280701754</v>
      </c>
      <c r="D304" s="9">
        <f t="shared" ref="D304:G304" si="189">AVERAGE(D301:D303)</f>
        <v>2.1894736842105265</v>
      </c>
      <c r="E304" s="9">
        <f t="shared" si="189"/>
        <v>2.6859649122807023</v>
      </c>
      <c r="F304" s="9">
        <f t="shared" si="189"/>
        <v>8.1824561403508778</v>
      </c>
      <c r="G304" s="9">
        <f t="shared" si="189"/>
        <v>9.0701754385964914</v>
      </c>
      <c r="H304" s="9"/>
      <c r="I304" t="s">
        <v>25</v>
      </c>
      <c r="J304" s="9">
        <f>AVERAGE(J301:J303)</f>
        <v>2.5421052631578949</v>
      </c>
      <c r="K304" s="9">
        <f t="shared" ref="K304:N304" si="190">AVERAGE(K301:K303)</f>
        <v>2.8245614035087723</v>
      </c>
      <c r="L304" s="9">
        <f t="shared" si="190"/>
        <v>3.0649122807017548</v>
      </c>
      <c r="M304" s="9">
        <f t="shared" si="190"/>
        <v>7.5964912280701755</v>
      </c>
      <c r="N304" s="9">
        <f t="shared" si="190"/>
        <v>7.5438596491228083</v>
      </c>
    </row>
    <row r="306" spans="1:15" x14ac:dyDescent="0.3">
      <c r="A306">
        <v>5</v>
      </c>
      <c r="B306" s="7" t="s">
        <v>34</v>
      </c>
      <c r="C306" s="7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</row>
    <row r="307" spans="1:15" x14ac:dyDescent="0.3">
      <c r="B307" t="s">
        <v>18</v>
      </c>
      <c r="C307">
        <v>0</v>
      </c>
      <c r="D307">
        <v>20</v>
      </c>
      <c r="E307">
        <v>100</v>
      </c>
      <c r="F307">
        <v>500</v>
      </c>
      <c r="G307">
        <v>1000</v>
      </c>
      <c r="I307" t="s">
        <v>18</v>
      </c>
      <c r="J307">
        <v>0</v>
      </c>
      <c r="K307">
        <v>20</v>
      </c>
      <c r="L307">
        <v>100</v>
      </c>
      <c r="M307">
        <v>500</v>
      </c>
      <c r="N307">
        <v>1000</v>
      </c>
    </row>
    <row r="308" spans="1:15" x14ac:dyDescent="0.3">
      <c r="B308" s="2">
        <v>1</v>
      </c>
      <c r="C308" s="3">
        <f>(1-(C301/C297))*100</f>
        <v>79.3483709273183</v>
      </c>
      <c r="D308" s="3">
        <f t="shared" ref="D308:F308" si="191">(1-(D301/D297))*100</f>
        <v>80.081350918279298</v>
      </c>
      <c r="E308" s="3">
        <f t="shared" si="191"/>
        <v>75.212224108658745</v>
      </c>
      <c r="F308" s="3">
        <f t="shared" si="191"/>
        <v>14.825618262523788</v>
      </c>
      <c r="G308" s="3">
        <f>(1-(G301/G297))*100</f>
        <v>7.2064777327935259</v>
      </c>
      <c r="H308" s="3"/>
      <c r="I308" s="2">
        <v>1</v>
      </c>
      <c r="J308" s="3">
        <f>(1-(J301/J297))*100</f>
        <v>64.16947661633192</v>
      </c>
      <c r="K308" s="3">
        <f t="shared" ref="K308:N308" si="192">(1-(K301/K297))*100</f>
        <v>67.768477798269245</v>
      </c>
      <c r="L308" s="3">
        <f t="shared" si="192"/>
        <v>65.08626939248947</v>
      </c>
      <c r="M308" s="3">
        <f t="shared" si="192"/>
        <v>16.553954719200213</v>
      </c>
      <c r="N308" s="3">
        <f t="shared" si="192"/>
        <v>-6.2656641604009966</v>
      </c>
    </row>
    <row r="309" spans="1:15" x14ac:dyDescent="0.3">
      <c r="B309" s="2">
        <v>2</v>
      </c>
      <c r="C309" s="3">
        <f>(1-(C302/C297))*100</f>
        <v>76.591478696741859</v>
      </c>
      <c r="D309" s="3">
        <f t="shared" ref="D309:G309" si="193">(1-(D302/D297))*100</f>
        <v>80.722297547146553</v>
      </c>
      <c r="E309" s="3">
        <f t="shared" si="193"/>
        <v>73.611447974775643</v>
      </c>
      <c r="F309" s="3">
        <f t="shared" si="193"/>
        <v>22.637920101458477</v>
      </c>
      <c r="G309" s="3">
        <f t="shared" si="193"/>
        <v>4.0215924426450727</v>
      </c>
      <c r="H309" s="3"/>
      <c r="I309" s="2">
        <v>2</v>
      </c>
      <c r="J309" s="3">
        <f>(1-(J302/J297))*100</f>
        <v>72.907198358012025</v>
      </c>
      <c r="K309" s="3">
        <f t="shared" ref="K309:N309" si="194">(1-(K302/K297))*100</f>
        <v>70.151794580791588</v>
      </c>
      <c r="L309" s="3">
        <f t="shared" si="194"/>
        <v>67.290126141800769</v>
      </c>
      <c r="M309" s="3">
        <f t="shared" si="194"/>
        <v>16.96559835342546</v>
      </c>
      <c r="N309" s="3">
        <f t="shared" si="194"/>
        <v>-13.128976286871019</v>
      </c>
      <c r="O309" s="3"/>
    </row>
    <row r="310" spans="1:15" x14ac:dyDescent="0.3">
      <c r="B310" s="2">
        <v>3</v>
      </c>
      <c r="C310" s="3">
        <f>(1-(C303/C297))*100</f>
        <v>72.731829573934832</v>
      </c>
      <c r="D310" s="3">
        <f t="shared" ref="D310:G310" si="195">(1-(D303/D297))*100</f>
        <v>77.665475163318135</v>
      </c>
      <c r="E310" s="3">
        <f t="shared" si="195"/>
        <v>76.910016977928692</v>
      </c>
      <c r="F310" s="3">
        <f t="shared" si="195"/>
        <v>25.935320228281544</v>
      </c>
      <c r="G310" s="3">
        <f t="shared" si="195"/>
        <v>9.689608636977054</v>
      </c>
      <c r="H310" s="3"/>
      <c r="I310" s="2">
        <v>3</v>
      </c>
      <c r="J310" s="3">
        <f>(1-(J303/J297))*100</f>
        <v>77.950447148511955</v>
      </c>
      <c r="K310" s="3">
        <f t="shared" ref="K310:N310" si="196">(1-(K303/K297))*100</f>
        <v>70.719250957582631</v>
      </c>
      <c r="L310" s="3">
        <f t="shared" si="196"/>
        <v>66.304190227635203</v>
      </c>
      <c r="M310" s="3">
        <f t="shared" si="196"/>
        <v>11.849456042340467</v>
      </c>
      <c r="N310" s="3">
        <f t="shared" si="196"/>
        <v>-12.20358588779642</v>
      </c>
      <c r="O310" s="3"/>
    </row>
    <row r="311" spans="1:15" x14ac:dyDescent="0.3">
      <c r="B311" t="s">
        <v>25</v>
      </c>
      <c r="C311" s="20">
        <f>AVERAGE(C308:C310)</f>
        <v>76.223893065998325</v>
      </c>
      <c r="D311" s="20">
        <f t="shared" ref="D311:G311" si="197">AVERAGE(D308:D310)</f>
        <v>79.489707876248005</v>
      </c>
      <c r="E311" s="20">
        <f t="shared" si="197"/>
        <v>75.244563020454351</v>
      </c>
      <c r="F311" s="20">
        <f t="shared" si="197"/>
        <v>21.132952864087937</v>
      </c>
      <c r="G311" s="20">
        <f t="shared" si="197"/>
        <v>6.9725596041385502</v>
      </c>
      <c r="H311" s="3"/>
      <c r="I311" t="s">
        <v>25</v>
      </c>
      <c r="J311" s="20">
        <f>(1-(J304/J297))*100</f>
        <v>71.675707374285309</v>
      </c>
      <c r="K311" s="20">
        <f t="shared" ref="K311:N311" si="198">(1-(K304/K297))*100</f>
        <v>69.546507778881164</v>
      </c>
      <c r="L311" s="20">
        <f t="shared" si="198"/>
        <v>66.226861920641824</v>
      </c>
      <c r="M311" s="20">
        <f t="shared" si="198"/>
        <v>15.123003038322057</v>
      </c>
      <c r="N311" s="20">
        <f t="shared" si="198"/>
        <v>-10.532742111689487</v>
      </c>
      <c r="O311" s="3"/>
    </row>
    <row r="313" spans="1:15" x14ac:dyDescent="0.3">
      <c r="B313" t="s">
        <v>25</v>
      </c>
      <c r="C313" s="23">
        <f>AVERAGE(C311,J311)</f>
        <v>73.94980022014181</v>
      </c>
      <c r="D313" s="23">
        <f>AVERAGE(D311,K311)</f>
        <v>74.518107827564592</v>
      </c>
      <c r="E313" s="23">
        <f t="shared" ref="E313:G313" si="199">AVERAGE(E311,L311)</f>
        <v>70.735712470548094</v>
      </c>
      <c r="F313" s="23">
        <f t="shared" si="199"/>
        <v>18.127977951204997</v>
      </c>
      <c r="G313" s="23">
        <f t="shared" si="199"/>
        <v>-1.7800912537754683</v>
      </c>
    </row>
    <row r="314" spans="1:15" x14ac:dyDescent="0.3">
      <c r="B314" s="14" t="s">
        <v>35</v>
      </c>
      <c r="C314" s="4">
        <f>_xlfn.STDEV.S(C311,J311)</f>
        <v>3.2160529447059019</v>
      </c>
      <c r="D314" s="4">
        <f t="shared" ref="D314:G314" si="200">_xlfn.STDEV.S(D311,K311)</f>
        <v>7.030904215542833</v>
      </c>
      <c r="E314" s="4">
        <f t="shared" si="200"/>
        <v>6.3764775983908253</v>
      </c>
      <c r="F314" s="4">
        <f t="shared" si="200"/>
        <v>4.2496762763899589</v>
      </c>
      <c r="G314" s="4">
        <f t="shared" si="200"/>
        <v>12.37811754997851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IMX2912</vt:lpstr>
      <vt:lpstr>IMX2913</vt:lpstr>
      <vt:lpstr>IMX2914</vt:lpstr>
      <vt:lpstr>IMX2915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Denzel Ignacia</dc:creator>
  <cp:lastModifiedBy>Denzel Ignacia</cp:lastModifiedBy>
  <dcterms:created xsi:type="dcterms:W3CDTF">2025-07-11T17:34:42Z</dcterms:created>
  <dcterms:modified xsi:type="dcterms:W3CDTF">2025-07-14T03:19:34Z</dcterms:modified>
</cp:coreProperties>
</file>